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100" yWindow="-36" windowWidth="15480" windowHeight="11640"/>
  </bookViews>
  <sheets>
    <sheet name="核对" sheetId="6" r:id="rId1"/>
  </sheets>
  <definedNames>
    <definedName name="_xlnm._FilterDatabase" localSheetId="0" hidden="1">核对!$A$3:$N$158</definedName>
    <definedName name="_xlnm.Print_Titles" localSheetId="0">核对!$3:$3</definedName>
  </definedNames>
  <calcPr calcId="124519"/>
</workbook>
</file>

<file path=xl/calcChain.xml><?xml version="1.0" encoding="utf-8"?>
<calcChain xmlns="http://schemas.openxmlformats.org/spreadsheetml/2006/main">
  <c r="L96" i="6"/>
  <c r="L92"/>
  <c r="I10" l="1"/>
  <c r="L158" l="1"/>
  <c r="L157"/>
  <c r="L156"/>
  <c r="I155"/>
  <c r="L155" s="1"/>
  <c r="I154"/>
  <c r="L154" s="1"/>
  <c r="I153"/>
  <c r="L153" s="1"/>
  <c r="I152"/>
  <c r="L152" s="1"/>
  <c r="I151"/>
  <c r="L151" s="1"/>
  <c r="I150"/>
  <c r="L150" s="1"/>
  <c r="I149"/>
  <c r="L149" s="1"/>
  <c r="I148"/>
  <c r="L148" s="1"/>
  <c r="I147"/>
  <c r="L147" s="1"/>
  <c r="I146"/>
  <c r="L146" s="1"/>
  <c r="I145"/>
  <c r="L145" s="1"/>
  <c r="I144"/>
  <c r="L144" s="1"/>
  <c r="I143"/>
  <c r="L143" s="1"/>
  <c r="I142"/>
  <c r="L142" s="1"/>
  <c r="I141"/>
  <c r="L141" s="1"/>
  <c r="I140"/>
  <c r="L140" s="1"/>
  <c r="I139"/>
  <c r="L139" s="1"/>
  <c r="I138"/>
  <c r="L138" s="1"/>
  <c r="I137"/>
  <c r="L137" s="1"/>
  <c r="I136"/>
  <c r="L136" s="1"/>
  <c r="L135"/>
  <c r="I134"/>
  <c r="L134" s="1"/>
  <c r="I133"/>
  <c r="L133" s="1"/>
  <c r="I132"/>
  <c r="L132" s="1"/>
  <c r="I131"/>
  <c r="L131" s="1"/>
  <c r="L130"/>
  <c r="L129"/>
  <c r="L128"/>
  <c r="L127"/>
  <c r="L126"/>
  <c r="I125"/>
  <c r="L125" s="1"/>
  <c r="I124"/>
  <c r="L124" s="1"/>
  <c r="I123"/>
  <c r="L123" s="1"/>
  <c r="I122"/>
  <c r="L122" s="1"/>
  <c r="I121"/>
  <c r="L121" s="1"/>
  <c r="I120"/>
  <c r="L120" s="1"/>
  <c r="I119"/>
  <c r="L119" s="1"/>
  <c r="L118"/>
  <c r="I117"/>
  <c r="L117" s="1"/>
  <c r="I116"/>
  <c r="L116" s="1"/>
  <c r="I115"/>
  <c r="L115" s="1"/>
  <c r="I114"/>
  <c r="L114" s="1"/>
  <c r="I113"/>
  <c r="L113" s="1"/>
  <c r="I112"/>
  <c r="L112" s="1"/>
  <c r="I111"/>
  <c r="L111" s="1"/>
  <c r="L110"/>
  <c r="I109"/>
  <c r="L109" s="1"/>
  <c r="I108"/>
  <c r="L108" s="1"/>
  <c r="L107"/>
  <c r="I106"/>
  <c r="L106" s="1"/>
  <c r="I105"/>
  <c r="L105" s="1"/>
  <c r="I104"/>
  <c r="L104" s="1"/>
  <c r="I103"/>
  <c r="L103" s="1"/>
  <c r="I102"/>
  <c r="L102" s="1"/>
  <c r="L101"/>
  <c r="L100"/>
  <c r="L99"/>
  <c r="L98"/>
  <c r="L97"/>
  <c r="L95"/>
  <c r="L94"/>
  <c r="L93"/>
  <c r="L91"/>
  <c r="L90"/>
  <c r="L89"/>
  <c r="I88"/>
  <c r="L88" s="1"/>
  <c r="I87"/>
  <c r="L87" s="1"/>
  <c r="I86"/>
  <c r="L86" s="1"/>
  <c r="L85"/>
  <c r="I84"/>
  <c r="L84" s="1"/>
  <c r="I83"/>
  <c r="L83" s="1"/>
  <c r="I82"/>
  <c r="L82" s="1"/>
  <c r="I81"/>
  <c r="L81" s="1"/>
  <c r="L80"/>
  <c r="I79"/>
  <c r="L79" s="1"/>
  <c r="I78"/>
  <c r="L78" s="1"/>
  <c r="I77"/>
  <c r="L77" s="1"/>
  <c r="I76"/>
  <c r="L76" s="1"/>
  <c r="I75"/>
  <c r="L75" s="1"/>
  <c r="I74"/>
  <c r="L74" s="1"/>
  <c r="I73"/>
  <c r="L73" s="1"/>
  <c r="I72"/>
  <c r="L72" s="1"/>
  <c r="I71"/>
  <c r="L71" s="1"/>
  <c r="I70"/>
  <c r="L70" s="1"/>
  <c r="I69"/>
  <c r="L69" s="1"/>
  <c r="I68"/>
  <c r="L68" s="1"/>
  <c r="L67"/>
  <c r="I66"/>
  <c r="L66" s="1"/>
  <c r="I65"/>
  <c r="L65" s="1"/>
  <c r="L64"/>
  <c r="I63"/>
  <c r="L63" s="1"/>
  <c r="I62"/>
  <c r="L62" s="1"/>
  <c r="I61"/>
  <c r="L61" s="1"/>
  <c r="I60"/>
  <c r="L60" s="1"/>
  <c r="I59"/>
  <c r="L59" s="1"/>
  <c r="I58"/>
  <c r="L58" s="1"/>
  <c r="I57"/>
  <c r="L57" s="1"/>
  <c r="I56"/>
  <c r="L56" s="1"/>
  <c r="I55"/>
  <c r="L55" s="1"/>
  <c r="I54"/>
  <c r="L54" s="1"/>
  <c r="I53"/>
  <c r="L53" s="1"/>
  <c r="I52"/>
  <c r="L52" s="1"/>
  <c r="I51"/>
  <c r="L51" s="1"/>
  <c r="I50"/>
  <c r="L50" s="1"/>
  <c r="I49"/>
  <c r="L49" s="1"/>
  <c r="I48"/>
  <c r="L48" s="1"/>
  <c r="I47"/>
  <c r="L47" s="1"/>
  <c r="I46"/>
  <c r="L46" s="1"/>
  <c r="I45"/>
  <c r="L45" s="1"/>
  <c r="I44"/>
  <c r="L44" s="1"/>
  <c r="I43"/>
  <c r="L43" s="1"/>
  <c r="L42"/>
  <c r="I41"/>
  <c r="L41" s="1"/>
  <c r="I40"/>
  <c r="L40" s="1"/>
  <c r="I39"/>
  <c r="L39" s="1"/>
  <c r="I38"/>
  <c r="L38" s="1"/>
  <c r="I37"/>
  <c r="L37" s="1"/>
  <c r="I36"/>
  <c r="L36" s="1"/>
  <c r="I35"/>
  <c r="L35" s="1"/>
  <c r="I34"/>
  <c r="L34" s="1"/>
  <c r="I33"/>
  <c r="L33" s="1"/>
  <c r="I32"/>
  <c r="L32" s="1"/>
  <c r="I31"/>
  <c r="L31" s="1"/>
  <c r="I30"/>
  <c r="L30" s="1"/>
  <c r="I29"/>
  <c r="L29" s="1"/>
  <c r="I28"/>
  <c r="L28" s="1"/>
  <c r="I27"/>
  <c r="L27" s="1"/>
  <c r="I26"/>
  <c r="L26" s="1"/>
  <c r="I25"/>
  <c r="L25" s="1"/>
  <c r="I24"/>
  <c r="L24" s="1"/>
  <c r="I23"/>
  <c r="L23" s="1"/>
  <c r="I22"/>
  <c r="L22" s="1"/>
  <c r="I21"/>
  <c r="L21" s="1"/>
  <c r="I20"/>
  <c r="L20" s="1"/>
  <c r="I19"/>
  <c r="L19" s="1"/>
  <c r="I18"/>
  <c r="L18" s="1"/>
  <c r="L17"/>
  <c r="I16"/>
  <c r="L16" s="1"/>
  <c r="I15"/>
  <c r="L15" s="1"/>
  <c r="I14"/>
  <c r="L14" s="1"/>
  <c r="I13"/>
  <c r="L13" s="1"/>
  <c r="L12"/>
  <c r="I11"/>
  <c r="L11" s="1"/>
  <c r="L10"/>
  <c r="I9"/>
  <c r="L9" s="1"/>
  <c r="I8"/>
  <c r="L8" s="1"/>
  <c r="I7"/>
  <c r="L7" s="1"/>
  <c r="I6"/>
  <c r="L6" s="1"/>
  <c r="I5"/>
  <c r="L5" s="1"/>
  <c r="I4"/>
  <c r="M153" l="1"/>
  <c r="M136"/>
  <c r="M68"/>
  <c r="M86"/>
  <c r="L4"/>
  <c r="M4" s="1"/>
  <c r="M39"/>
  <c r="M29"/>
  <c r="M43"/>
  <c r="M51"/>
  <c r="M18"/>
  <c r="M102"/>
  <c r="M118"/>
  <c r="M143"/>
  <c r="M13"/>
  <c r="M58"/>
  <c r="M112"/>
  <c r="M125"/>
  <c r="M138"/>
</calcChain>
</file>

<file path=xl/sharedStrings.xml><?xml version="1.0" encoding="utf-8"?>
<sst xmlns="http://schemas.openxmlformats.org/spreadsheetml/2006/main" count="813" uniqueCount="411">
  <si>
    <t>专家姓名</t>
  </si>
  <si>
    <t>专家所在单位</t>
  </si>
  <si>
    <t>国内</t>
    <phoneticPr fontId="1" type="noConversion"/>
  </si>
  <si>
    <t>教授</t>
    <phoneticPr fontId="1" type="noConversion"/>
  </si>
  <si>
    <t>人文学院</t>
    <phoneticPr fontId="1" type="noConversion"/>
  </si>
  <si>
    <t>王尧</t>
    <phoneticPr fontId="1" type="noConversion"/>
  </si>
  <si>
    <t>王峰</t>
    <phoneticPr fontId="1" type="noConversion"/>
  </si>
  <si>
    <t>华东师范大学</t>
    <phoneticPr fontId="1" type="noConversion"/>
  </si>
  <si>
    <t>王玲珍</t>
    <phoneticPr fontId="1" type="noConversion"/>
  </si>
  <si>
    <t>国外</t>
    <phoneticPr fontId="1" type="noConversion"/>
  </si>
  <si>
    <t>Christophe Falin</t>
    <phoneticPr fontId="1" type="noConversion"/>
  </si>
  <si>
    <t>副教授</t>
    <phoneticPr fontId="1" type="noConversion"/>
  </si>
  <si>
    <t>Serge Le Péron</t>
    <phoneticPr fontId="1" type="noConversion"/>
  </si>
  <si>
    <t>张廷银</t>
    <phoneticPr fontId="1" type="noConversion"/>
  </si>
  <si>
    <t>中国国家图书馆</t>
    <phoneticPr fontId="1" type="noConversion"/>
  </si>
  <si>
    <t>研究员</t>
    <phoneticPr fontId="1" type="noConversion"/>
  </si>
  <si>
    <t>人文学院</t>
  </si>
  <si>
    <t>Matthias Steup</t>
  </si>
  <si>
    <t>国外</t>
  </si>
  <si>
    <t>教授</t>
  </si>
  <si>
    <t>米建国</t>
  </si>
  <si>
    <t>物理与机电工程学院</t>
  </si>
  <si>
    <t>彭超群</t>
  </si>
  <si>
    <t>中南大学</t>
  </si>
  <si>
    <t>国内</t>
  </si>
  <si>
    <t>港澳台</t>
  </si>
  <si>
    <t>副教授</t>
  </si>
  <si>
    <t>Cagri S. Kumru</t>
  </si>
  <si>
    <t>注册资产评估师</t>
  </si>
  <si>
    <t>黄宏庆</t>
  </si>
  <si>
    <t>系统架构师</t>
  </si>
  <si>
    <t>高丰毅</t>
  </si>
  <si>
    <t>厦门海迈科技股份有限公司</t>
  </si>
  <si>
    <t>开发经理</t>
  </si>
  <si>
    <t>陈志勐</t>
  </si>
  <si>
    <t>厦门舜亚科技有限公司</t>
  </si>
  <si>
    <t>测试经理</t>
  </si>
  <si>
    <t>知识产权研究院</t>
  </si>
  <si>
    <t>刘德芬</t>
  </si>
  <si>
    <t>厦门市思明区法院民三庭</t>
  </si>
  <si>
    <t>台湾清华大学</t>
  </si>
  <si>
    <t>中国人民大学</t>
  </si>
  <si>
    <t>Phil Jones</t>
  </si>
  <si>
    <t>北京大学</t>
  </si>
  <si>
    <t>北京市城市规划设计研究院</t>
  </si>
  <si>
    <t>高级工程师</t>
  </si>
  <si>
    <t>沈振江</t>
  </si>
  <si>
    <t>日本金泽大学</t>
  </si>
  <si>
    <t>高平</t>
  </si>
  <si>
    <t>英国曼彻斯特大学</t>
  </si>
  <si>
    <t>高级讲师</t>
  </si>
  <si>
    <t>林正英</t>
  </si>
  <si>
    <t>Oscar Gandy</t>
  </si>
  <si>
    <t>夏洪波</t>
  </si>
  <si>
    <t>公共卫生学院</t>
  </si>
  <si>
    <t>洪艳</t>
  </si>
  <si>
    <t>Charles Darkoh</t>
  </si>
  <si>
    <t>Shaper Mirza</t>
  </si>
  <si>
    <t>Alan Nyitray</t>
  </si>
  <si>
    <t xml:space="preserve">Dejian Lai </t>
  </si>
  <si>
    <t xml:space="preserve">Sylvia Salas </t>
  </si>
  <si>
    <t xml:space="preserve">Eric Boerwinkle </t>
  </si>
  <si>
    <t xml:space="preserve">H. DuPont </t>
  </si>
  <si>
    <t>台湾研究院</t>
  </si>
  <si>
    <t>计璧瑞</t>
  </si>
  <si>
    <t>黄美娥</t>
  </si>
  <si>
    <t>台湾大学</t>
  </si>
  <si>
    <t>港澳台</t>
    <phoneticPr fontId="1" type="noConversion"/>
  </si>
  <si>
    <t>北京大学</t>
    <phoneticPr fontId="5" type="noConversion"/>
  </si>
  <si>
    <t>国内</t>
    <phoneticPr fontId="5" type="noConversion"/>
  </si>
  <si>
    <t>教授</t>
    <phoneticPr fontId="5" type="noConversion"/>
  </si>
  <si>
    <t>郜云</t>
    <phoneticPr fontId="5" type="noConversion"/>
  </si>
  <si>
    <t>国外</t>
    <phoneticPr fontId="5" type="noConversion"/>
  </si>
  <si>
    <t>景乃桓</t>
    <phoneticPr fontId="5" type="noConversion"/>
  </si>
  <si>
    <t>郭锂</t>
    <phoneticPr fontId="5" type="noConversion"/>
  </si>
  <si>
    <r>
      <t>美国R</t>
    </r>
    <r>
      <rPr>
        <sz val="11"/>
        <color theme="1"/>
        <rFont val="宋体"/>
        <family val="3"/>
        <charset val="134"/>
        <scheme val="minor"/>
      </rPr>
      <t>utgers大学</t>
    </r>
    <phoneticPr fontId="5" type="noConversion"/>
  </si>
  <si>
    <t>莫小欢</t>
    <phoneticPr fontId="5" type="noConversion"/>
  </si>
  <si>
    <t>Xianghong Gong</t>
    <phoneticPr fontId="5" type="noConversion"/>
  </si>
  <si>
    <t>美国威斯康辛大学</t>
    <phoneticPr fontId="5" type="noConversion"/>
  </si>
  <si>
    <t>马克思主义学院</t>
    <phoneticPr fontId="5" type="noConversion"/>
  </si>
  <si>
    <t>孔明安</t>
    <phoneticPr fontId="5" type="noConversion"/>
  </si>
  <si>
    <t>中央编译局</t>
    <phoneticPr fontId="5" type="noConversion"/>
  </si>
  <si>
    <t>研究员</t>
    <phoneticPr fontId="5" type="noConversion"/>
  </si>
  <si>
    <t>经济学院</t>
    <phoneticPr fontId="4" type="noConversion"/>
  </si>
  <si>
    <t>国外</t>
    <phoneticPr fontId="4" type="noConversion"/>
  </si>
  <si>
    <t>海洋与海岸带发展研究院</t>
    <phoneticPr fontId="5" type="noConversion"/>
  </si>
  <si>
    <t>Peter Hills</t>
    <phoneticPr fontId="5" type="noConversion"/>
  </si>
  <si>
    <t>香港大学</t>
    <phoneticPr fontId="5" type="noConversion"/>
  </si>
  <si>
    <t>港澳台</t>
    <phoneticPr fontId="5" type="noConversion"/>
  </si>
  <si>
    <t>物理与机电工程学院</t>
    <phoneticPr fontId="7" type="noConversion"/>
  </si>
  <si>
    <t>蔡启泰</t>
    <phoneticPr fontId="7" type="noConversion"/>
  </si>
  <si>
    <t>美国佛罗里达大西洋大学</t>
    <phoneticPr fontId="7" type="noConversion"/>
  </si>
  <si>
    <t>国外</t>
    <phoneticPr fontId="7" type="noConversion"/>
  </si>
  <si>
    <t>教授</t>
    <phoneticPr fontId="7" type="noConversion"/>
  </si>
  <si>
    <t>骆荣富</t>
    <phoneticPr fontId="7" type="noConversion"/>
  </si>
  <si>
    <t>台湾逢甲大学</t>
    <phoneticPr fontId="7" type="noConversion"/>
  </si>
  <si>
    <t>Lamberto Rondoni</t>
    <phoneticPr fontId="7" type="noConversion"/>
  </si>
  <si>
    <t>意大利都灵理工大学</t>
    <phoneticPr fontId="1" type="noConversion"/>
  </si>
  <si>
    <t>黄峰</t>
    <phoneticPr fontId="7" type="noConversion"/>
  </si>
  <si>
    <t>Senior Clinical Solution Manager</t>
    <phoneticPr fontId="7" type="noConversion"/>
  </si>
  <si>
    <t>Younho Cho</t>
    <phoneticPr fontId="7" type="noConversion"/>
  </si>
  <si>
    <t>韩国釜山国立大学</t>
    <phoneticPr fontId="7" type="noConversion"/>
  </si>
  <si>
    <t>徐春广</t>
    <phoneticPr fontId="7" type="noConversion"/>
  </si>
  <si>
    <t>北京理工大学</t>
    <phoneticPr fontId="7" type="noConversion"/>
  </si>
  <si>
    <t>国内</t>
    <phoneticPr fontId="7" type="noConversion"/>
  </si>
  <si>
    <t>英国诺丁汉大学</t>
    <phoneticPr fontId="7" type="noConversion"/>
  </si>
  <si>
    <t>香港城市大学</t>
    <phoneticPr fontId="1" type="noConversion"/>
  </si>
  <si>
    <t>香港理工大学</t>
    <phoneticPr fontId="1" type="noConversion"/>
  </si>
  <si>
    <t>王浩刚</t>
    <phoneticPr fontId="7" type="noConversion"/>
  </si>
  <si>
    <t>浙江大学</t>
    <phoneticPr fontId="7" type="noConversion"/>
  </si>
  <si>
    <t>副教授</t>
    <phoneticPr fontId="7" type="noConversion"/>
  </si>
  <si>
    <t>建筑与土木工程学院</t>
    <phoneticPr fontId="7" type="noConversion"/>
  </si>
  <si>
    <t>韩宝山</t>
    <phoneticPr fontId="7" type="noConversion"/>
  </si>
  <si>
    <t>柴彦威</t>
    <phoneticPr fontId="7" type="noConversion"/>
  </si>
  <si>
    <t>龙瀛</t>
    <phoneticPr fontId="7" type="noConversion"/>
  </si>
  <si>
    <t>甄峰</t>
    <phoneticPr fontId="7" type="noConversion"/>
  </si>
  <si>
    <t>南京大学</t>
    <phoneticPr fontId="7" type="noConversion"/>
  </si>
  <si>
    <t>化学化工学院</t>
    <phoneticPr fontId="5" type="noConversion"/>
  </si>
  <si>
    <t>王亚南经济研究院</t>
    <phoneticPr fontId="7" type="noConversion"/>
  </si>
  <si>
    <t>Daniel Henderson</t>
    <phoneticPr fontId="7" type="noConversion"/>
  </si>
  <si>
    <t>Tae Hwy Lee</t>
    <phoneticPr fontId="7" type="noConversion"/>
  </si>
  <si>
    <t>Weidong Tian</t>
    <phoneticPr fontId="7" type="noConversion"/>
  </si>
  <si>
    <t>胡睿</t>
    <phoneticPr fontId="7" type="noConversion"/>
  </si>
  <si>
    <t>睿恒资本</t>
    <phoneticPr fontId="7" type="noConversion"/>
  </si>
  <si>
    <t>首席分析师</t>
    <phoneticPr fontId="7" type="noConversion"/>
  </si>
  <si>
    <t>孙弘宇</t>
    <phoneticPr fontId="7" type="noConversion"/>
  </si>
  <si>
    <t>厦门市国土资源与房产管理局</t>
    <phoneticPr fontId="7" type="noConversion"/>
  </si>
  <si>
    <t>处长</t>
    <phoneticPr fontId="7" type="noConversion"/>
  </si>
  <si>
    <t>孙普惠</t>
    <phoneticPr fontId="7" type="noConversion"/>
  </si>
  <si>
    <t>厦门邑通软件科技有限公司</t>
    <phoneticPr fontId="7" type="noConversion"/>
  </si>
  <si>
    <t>董事长</t>
    <phoneticPr fontId="7" type="noConversion"/>
  </si>
  <si>
    <t>CY Choi</t>
    <phoneticPr fontId="7" type="noConversion"/>
  </si>
  <si>
    <t>Greg Morris</t>
    <phoneticPr fontId="7" type="noConversion"/>
  </si>
  <si>
    <t>副董</t>
    <phoneticPr fontId="7" type="noConversion"/>
  </si>
  <si>
    <t>Assaf Razin</t>
    <phoneticPr fontId="7" type="noConversion"/>
  </si>
  <si>
    <t>美国康奈尔大学</t>
    <phoneticPr fontId="7" type="noConversion"/>
  </si>
  <si>
    <t>台湾研究院</t>
    <phoneticPr fontId="7" type="noConversion"/>
  </si>
  <si>
    <t>郑政诚</t>
    <phoneticPr fontId="7" type="noConversion"/>
  </si>
  <si>
    <t>蔡东杰</t>
    <phoneticPr fontId="7" type="noConversion"/>
  </si>
  <si>
    <t>副教授</t>
    <phoneticPr fontId="5" type="noConversion"/>
  </si>
  <si>
    <t>经济学院</t>
    <phoneticPr fontId="5" type="noConversion"/>
  </si>
  <si>
    <t>刘晓吉</t>
    <phoneticPr fontId="5" type="noConversion"/>
  </si>
  <si>
    <t>厦门轻工集团三圈电池有限公司</t>
    <phoneticPr fontId="5" type="noConversion"/>
  </si>
  <si>
    <t>何新明</t>
    <phoneticPr fontId="5" type="noConversion"/>
  </si>
  <si>
    <t>张友国</t>
    <phoneticPr fontId="5" type="noConversion"/>
  </si>
  <si>
    <t>中国社会科学院</t>
    <phoneticPr fontId="5" type="noConversion"/>
  </si>
  <si>
    <t>副研究员</t>
    <phoneticPr fontId="5" type="noConversion"/>
  </si>
  <si>
    <t>郑永达</t>
    <phoneticPr fontId="5" type="noConversion"/>
  </si>
  <si>
    <t>厦门建发股份有限公司</t>
    <phoneticPr fontId="5" type="noConversion"/>
  </si>
  <si>
    <t>唐昕野</t>
    <phoneticPr fontId="5" type="noConversion"/>
  </si>
  <si>
    <t>艾德（福建）投资有限公司</t>
    <phoneticPr fontId="5" type="noConversion"/>
  </si>
  <si>
    <t>管理学院</t>
    <phoneticPr fontId="5" type="noConversion"/>
  </si>
  <si>
    <t>外文学院</t>
    <phoneticPr fontId="1" type="noConversion"/>
  </si>
  <si>
    <t>曲卫国</t>
    <phoneticPr fontId="1" type="noConversion"/>
  </si>
  <si>
    <t>复旦大学</t>
    <phoneticPr fontId="1" type="noConversion"/>
  </si>
  <si>
    <t>教授/博导</t>
    <phoneticPr fontId="1" type="noConversion"/>
  </si>
  <si>
    <t>外文学院</t>
    <phoneticPr fontId="5" type="noConversion"/>
  </si>
  <si>
    <t>陈中明</t>
    <phoneticPr fontId="5" type="noConversion"/>
  </si>
  <si>
    <t xml:space="preserve">Dr Valerie Pellatt </t>
    <phoneticPr fontId="5" type="noConversion"/>
  </si>
  <si>
    <t>英国纽卡斯尔大学</t>
    <phoneticPr fontId="5" type="noConversion"/>
  </si>
  <si>
    <t>讲师、博士</t>
    <phoneticPr fontId="5" type="noConversion"/>
  </si>
  <si>
    <t>村尾诚一</t>
    <phoneticPr fontId="1" type="noConversion"/>
  </si>
  <si>
    <t>廖钦彬</t>
    <phoneticPr fontId="1" type="noConversion"/>
  </si>
  <si>
    <t>郭连友</t>
    <phoneticPr fontId="1" type="noConversion"/>
  </si>
  <si>
    <t>北京外国语大学</t>
    <phoneticPr fontId="1" type="noConversion"/>
  </si>
  <si>
    <t>户田贵子</t>
    <phoneticPr fontId="1" type="noConversion"/>
  </si>
  <si>
    <t>李晓东</t>
    <phoneticPr fontId="1" type="noConversion"/>
  </si>
  <si>
    <t>王益鸣</t>
    <phoneticPr fontId="1" type="noConversion"/>
  </si>
  <si>
    <t>华南师范大学</t>
    <phoneticPr fontId="1" type="noConversion"/>
  </si>
  <si>
    <t>和田忠彦</t>
    <phoneticPr fontId="1" type="noConversion"/>
  </si>
  <si>
    <t>医学院</t>
    <phoneticPr fontId="7" type="noConversion"/>
  </si>
  <si>
    <t>张有和</t>
    <phoneticPr fontId="7" type="noConversion"/>
  </si>
  <si>
    <t>澳大利亚悉尼中医诊所</t>
    <phoneticPr fontId="7" type="noConversion"/>
  </si>
  <si>
    <r>
      <t>Timothy Williamson</t>
    </r>
    <r>
      <rPr>
        <sz val="11"/>
        <rFont val="宋体"/>
        <family val="3"/>
        <charset val="134"/>
        <scheme val="minor"/>
      </rPr>
      <t>_x000D_</t>
    </r>
    <phoneticPr fontId="3" type="noConversion"/>
  </si>
  <si>
    <t>化学化工学院</t>
  </si>
  <si>
    <t>张有义</t>
  </si>
  <si>
    <t>Alison Edwards</t>
    <phoneticPr fontId="5" type="noConversion"/>
  </si>
  <si>
    <t>澳大利亚核科学和技术组织</t>
    <phoneticPr fontId="5" type="noConversion"/>
  </si>
  <si>
    <t>王江云</t>
    <phoneticPr fontId="5" type="noConversion"/>
  </si>
  <si>
    <t>中国科学院生物物理研究所</t>
    <phoneticPr fontId="5" type="noConversion"/>
  </si>
  <si>
    <t>序号</t>
    <phoneticPr fontId="2" type="noConversion"/>
  </si>
  <si>
    <t>学院</t>
    <phoneticPr fontId="2" type="noConversion"/>
  </si>
  <si>
    <t>国内/国外/港澳台</t>
    <phoneticPr fontId="2" type="noConversion"/>
  </si>
  <si>
    <t>课程
门次</t>
    <phoneticPr fontId="2" type="noConversion"/>
  </si>
  <si>
    <t>讲座场次</t>
    <phoneticPr fontId="2" type="noConversion"/>
  </si>
  <si>
    <t>教授，系主任</t>
  </si>
  <si>
    <t>Wang Defeng</t>
  </si>
  <si>
    <t>Shi Lin</t>
  </si>
  <si>
    <t>教授，中心负责人</t>
  </si>
  <si>
    <t>环境与生态学院</t>
    <phoneticPr fontId="5" type="noConversion"/>
  </si>
  <si>
    <t>美国南密西西比大学</t>
    <phoneticPr fontId="5" type="noConversion"/>
  </si>
  <si>
    <t>洪艺玲</t>
    <phoneticPr fontId="5" type="noConversion"/>
  </si>
  <si>
    <t>张祖麟</t>
    <phoneticPr fontId="5" type="noConversion"/>
  </si>
  <si>
    <t>资深研究员</t>
    <phoneticPr fontId="5" type="noConversion"/>
  </si>
  <si>
    <t>施华宏</t>
    <phoneticPr fontId="5" type="noConversion"/>
  </si>
  <si>
    <t>张润松</t>
    <phoneticPr fontId="5" type="noConversion"/>
  </si>
  <si>
    <t>郑金树</t>
    <phoneticPr fontId="5" type="noConversion"/>
  </si>
  <si>
    <t>香港浸会大学</t>
    <phoneticPr fontId="5" type="noConversion"/>
  </si>
  <si>
    <t>林财富</t>
    <phoneticPr fontId="5" type="noConversion"/>
  </si>
  <si>
    <t>台湾国立成功大学</t>
    <phoneticPr fontId="5" type="noConversion"/>
  </si>
  <si>
    <t>新闻传播学院</t>
    <phoneticPr fontId="1" type="noConversion"/>
  </si>
  <si>
    <t>信息科学与技术学院</t>
    <phoneticPr fontId="1" type="noConversion"/>
  </si>
  <si>
    <t>美国德克萨斯大学</t>
    <phoneticPr fontId="7" type="noConversion"/>
  </si>
  <si>
    <t>日本岛根县立大学</t>
    <phoneticPr fontId="1" type="noConversion"/>
  </si>
  <si>
    <t>台湾东吴大学</t>
    <phoneticPr fontId="1" type="noConversion"/>
  </si>
  <si>
    <t>美国加州大学河滨分校</t>
    <phoneticPr fontId="7" type="noConversion"/>
  </si>
  <si>
    <t>香港城市大学</t>
    <phoneticPr fontId="5" type="noConversion"/>
  </si>
  <si>
    <t>香港中文大学</t>
    <phoneticPr fontId="1" type="noConversion"/>
  </si>
  <si>
    <t>台湾国立阳明大学</t>
    <phoneticPr fontId="1" type="noConversion"/>
  </si>
  <si>
    <t>陳志成</t>
    <phoneticPr fontId="1" type="noConversion"/>
  </si>
  <si>
    <t>英国The James Hutton Institute</t>
    <phoneticPr fontId="5" type="noConversion"/>
  </si>
  <si>
    <t>赵蕊</t>
    <phoneticPr fontId="7" type="noConversion"/>
  </si>
  <si>
    <t xml:space="preserve">美国Emory University </t>
    <phoneticPr fontId="7" type="noConversion"/>
  </si>
  <si>
    <t>英国赫尔大学</t>
    <phoneticPr fontId="5" type="noConversion"/>
  </si>
  <si>
    <t>Investment Committee for Stadion Money Management, LLC</t>
    <phoneticPr fontId="7" type="noConversion"/>
  </si>
  <si>
    <t>英国卡迪夫大学</t>
    <phoneticPr fontId="7" type="noConversion"/>
  </si>
  <si>
    <t>美国普度大学</t>
    <phoneticPr fontId="1" type="noConversion"/>
  </si>
  <si>
    <t>英国牛津大学</t>
    <phoneticPr fontId="1" type="noConversion"/>
  </si>
  <si>
    <t>苏州大学</t>
    <phoneticPr fontId="1" type="noConversion"/>
  </si>
  <si>
    <t>日本早稻田大学</t>
    <phoneticPr fontId="1" type="noConversion"/>
  </si>
  <si>
    <t>台湾中央大学</t>
    <phoneticPr fontId="7" type="noConversion"/>
  </si>
  <si>
    <t>飞利浦医疗公司</t>
    <phoneticPr fontId="7" type="noConversion"/>
  </si>
  <si>
    <t xml:space="preserve">美国阿拉巴马大学 </t>
    <phoneticPr fontId="7" type="noConversion"/>
  </si>
  <si>
    <t>台湾中兴大学</t>
    <phoneticPr fontId="7" type="noConversion"/>
  </si>
  <si>
    <t>香港凤凰卫视</t>
    <phoneticPr fontId="1" type="noConversion"/>
  </si>
  <si>
    <t>物理与机电工程学院</t>
    <phoneticPr fontId="17" type="noConversion"/>
  </si>
  <si>
    <t>Qin Ning</t>
    <phoneticPr fontId="17" type="noConversion"/>
  </si>
  <si>
    <t>国外</t>
    <phoneticPr fontId="17" type="noConversion"/>
  </si>
  <si>
    <t>教授</t>
    <phoneticPr fontId="17" type="noConversion"/>
  </si>
  <si>
    <t>Yao Yufeng姚宇峰</t>
    <phoneticPr fontId="17" type="noConversion"/>
  </si>
  <si>
    <t>Yao Jun姚军</t>
    <phoneticPr fontId="17" type="noConversion"/>
  </si>
  <si>
    <t>Felix Mavondo</t>
  </si>
  <si>
    <t>Xinming He</t>
    <phoneticPr fontId="5" type="noConversion"/>
  </si>
  <si>
    <t>法学院</t>
    <phoneticPr fontId="5" type="noConversion"/>
  </si>
  <si>
    <t>公共事务学院</t>
    <phoneticPr fontId="17" type="noConversion"/>
  </si>
  <si>
    <t>倪睿</t>
    <phoneticPr fontId="17" type="noConversion"/>
  </si>
  <si>
    <t>副教授</t>
    <phoneticPr fontId="17" type="noConversion"/>
  </si>
  <si>
    <t>Patrick Leung</t>
    <phoneticPr fontId="17" type="noConversion"/>
  </si>
  <si>
    <t>Monit Leung</t>
    <phoneticPr fontId="17" type="noConversion"/>
  </si>
  <si>
    <t>Ty Turley</t>
    <phoneticPr fontId="17" type="noConversion"/>
  </si>
  <si>
    <t>Qingfu Zhang</t>
    <phoneticPr fontId="5" type="noConversion"/>
  </si>
  <si>
    <t>LAU Hoong Chuin</t>
    <phoneticPr fontId="5" type="noConversion"/>
  </si>
  <si>
    <t>新加坡管理大学</t>
    <phoneticPr fontId="5" type="noConversion"/>
  </si>
  <si>
    <t>林炎志</t>
    <phoneticPr fontId="5" type="noConversion"/>
  </si>
  <si>
    <t>清华大学</t>
    <phoneticPr fontId="5" type="noConversion"/>
  </si>
  <si>
    <t>澳大利亚莫纳什大学</t>
    <phoneticPr fontId="1" type="noConversion"/>
  </si>
  <si>
    <t>英国杜伦大学</t>
    <phoneticPr fontId="5" type="noConversion"/>
  </si>
  <si>
    <t>美国卫奇塔州立大学</t>
    <phoneticPr fontId="17" type="noConversion"/>
  </si>
  <si>
    <t>美国休斯敦大学</t>
    <phoneticPr fontId="17" type="noConversion"/>
  </si>
  <si>
    <t>英国谢菲尔德大学</t>
    <phoneticPr fontId="1" type="noConversion"/>
  </si>
  <si>
    <t>英国西英格兰大学</t>
    <phoneticPr fontId="17" type="noConversion"/>
  </si>
  <si>
    <t>美国林肯大学</t>
    <phoneticPr fontId="17" type="noConversion"/>
  </si>
  <si>
    <t>王学峰</t>
    <phoneticPr fontId="5" type="noConversion"/>
  </si>
  <si>
    <t>王德华</t>
    <phoneticPr fontId="5" type="noConversion"/>
  </si>
  <si>
    <t>杨彤</t>
    <phoneticPr fontId="5" type="noConversion"/>
  </si>
  <si>
    <t>辛周平</t>
    <phoneticPr fontId="5" type="noConversion"/>
  </si>
  <si>
    <t>香港中文大学</t>
    <phoneticPr fontId="5" type="noConversion"/>
  </si>
  <si>
    <t>数学科学学院</t>
    <phoneticPr fontId="5" type="noConversion"/>
  </si>
  <si>
    <t>美国宾夕法尼亚大学</t>
    <phoneticPr fontId="1" type="noConversion"/>
  </si>
  <si>
    <t>日本东京外国语大学</t>
    <phoneticPr fontId="1" type="noConversion"/>
  </si>
  <si>
    <t>刘和平</t>
    <phoneticPr fontId="5" type="noConversion"/>
  </si>
  <si>
    <t>林建漳</t>
    <phoneticPr fontId="4" type="noConversion"/>
  </si>
  <si>
    <t>国内</t>
    <phoneticPr fontId="4" type="noConversion"/>
  </si>
  <si>
    <t>高级经济师</t>
    <phoneticPr fontId="4" type="noConversion"/>
  </si>
  <si>
    <t>丘开浪</t>
    <phoneticPr fontId="4" type="noConversion"/>
  </si>
  <si>
    <t>吴威志</t>
    <phoneticPr fontId="5" type="noConversion"/>
  </si>
  <si>
    <t>台湾云林科技大学</t>
    <phoneticPr fontId="5" type="noConversion"/>
  </si>
  <si>
    <t>蔡奕</t>
    <phoneticPr fontId="5" type="noConversion"/>
  </si>
  <si>
    <t>深圳证券交易所综合研究所</t>
    <phoneticPr fontId="5" type="noConversion"/>
  </si>
  <si>
    <t>邱永红</t>
    <phoneticPr fontId="5" type="noConversion"/>
  </si>
  <si>
    <t>深圳证券交易所法律部</t>
    <phoneticPr fontId="5" type="noConversion"/>
  </si>
  <si>
    <t>叶兰昌</t>
    <phoneticPr fontId="5" type="noConversion"/>
  </si>
  <si>
    <t>北京中银律师所深圳分所</t>
    <phoneticPr fontId="5" type="noConversion"/>
  </si>
  <si>
    <t>郭磊明</t>
    <phoneticPr fontId="5" type="noConversion"/>
  </si>
  <si>
    <t>万商天勤（深圳）律师所</t>
    <phoneticPr fontId="5" type="noConversion"/>
  </si>
  <si>
    <t>丁洁</t>
    <phoneticPr fontId="5" type="noConversion"/>
  </si>
  <si>
    <t>深圳证监局</t>
    <phoneticPr fontId="5" type="noConversion"/>
  </si>
  <si>
    <t>陈陆辉</t>
    <phoneticPr fontId="17" type="noConversion"/>
  </si>
  <si>
    <t>台湾政治大学</t>
    <phoneticPr fontId="17" type="noConversion"/>
  </si>
  <si>
    <t>港澳台</t>
    <phoneticPr fontId="17" type="noConversion"/>
  </si>
  <si>
    <t>Helen Bao</t>
    <phoneticPr fontId="17" type="noConversion"/>
  </si>
  <si>
    <t>英国剑桥大学</t>
    <phoneticPr fontId="17" type="noConversion"/>
  </si>
  <si>
    <t>林信华</t>
    <phoneticPr fontId="17" type="noConversion"/>
  </si>
  <si>
    <t xml:space="preserve">T. D. James </t>
    <phoneticPr fontId="5" type="noConversion"/>
  </si>
  <si>
    <t>英国巴斯大学</t>
    <phoneticPr fontId="5" type="noConversion"/>
  </si>
  <si>
    <t>李郅明等</t>
    <phoneticPr fontId="5" type="noConversion"/>
  </si>
  <si>
    <t>深圳一诺方舟网络科技有限公司</t>
    <phoneticPr fontId="5" type="noConversion"/>
  </si>
  <si>
    <t>工程师</t>
    <phoneticPr fontId="5" type="noConversion"/>
  </si>
  <si>
    <t>教育研究院</t>
    <phoneticPr fontId="5" type="noConversion"/>
  </si>
  <si>
    <t>Magda Fourie-Malherbe</t>
    <phoneticPr fontId="5" type="noConversion"/>
  </si>
  <si>
    <t>南非斯坦陵布什大学</t>
    <phoneticPr fontId="5" type="noConversion"/>
  </si>
  <si>
    <t>TauChuan Ling</t>
    <phoneticPr fontId="1" type="noConversion"/>
  </si>
  <si>
    <t>马来西亚马来亚大学</t>
    <phoneticPr fontId="1" type="noConversion"/>
  </si>
  <si>
    <t>法学院</t>
  </si>
  <si>
    <t>管理学院</t>
  </si>
  <si>
    <t>外文学院</t>
  </si>
  <si>
    <t>新闻传播学院</t>
  </si>
  <si>
    <t>学院兼职教授</t>
    <phoneticPr fontId="1" type="noConversion"/>
  </si>
  <si>
    <t>澳大利亚国立大学</t>
    <phoneticPr fontId="1" type="noConversion"/>
  </si>
  <si>
    <t>主任医师</t>
    <phoneticPr fontId="7" type="noConversion"/>
  </si>
  <si>
    <t>美国德克萨斯州大学</t>
    <phoneticPr fontId="1" type="noConversion"/>
  </si>
  <si>
    <t>高级讲师</t>
    <phoneticPr fontId="5" type="noConversion"/>
  </si>
  <si>
    <r>
      <t xml:space="preserve">Jeanette </t>
    </r>
    <r>
      <rPr>
        <sz val="11"/>
        <color rgb="FF000000"/>
        <rFont val="宋体"/>
        <family val="3"/>
        <charset val="134"/>
        <scheme val="minor"/>
      </rPr>
      <t>Rotchell</t>
    </r>
    <phoneticPr fontId="5" type="noConversion"/>
  </si>
  <si>
    <t>刘孔中</t>
    <phoneticPr fontId="1" type="noConversion"/>
  </si>
  <si>
    <t>罗莉</t>
    <phoneticPr fontId="1" type="noConversion"/>
  </si>
  <si>
    <t>李曙光</t>
    <phoneticPr fontId="7" type="noConversion"/>
  </si>
  <si>
    <t>苏州设计研究院股份有限公司</t>
    <phoneticPr fontId="24" type="noConversion"/>
  </si>
  <si>
    <t>国内</t>
    <phoneticPr fontId="24" type="noConversion"/>
  </si>
  <si>
    <t>总建筑师</t>
  </si>
  <si>
    <t>法国巴黎第八大学</t>
    <phoneticPr fontId="1" type="noConversion"/>
  </si>
  <si>
    <t>美国北卡州立大学</t>
    <phoneticPr fontId="5" type="noConversion"/>
  </si>
  <si>
    <t>美国北卡罗来纳大学夏洛特分校</t>
    <phoneticPr fontId="7" type="noConversion"/>
  </si>
  <si>
    <t>加拿大Western University of Health Sciences</t>
    <phoneticPr fontId="5" type="noConversion"/>
  </si>
  <si>
    <t>英国York大学</t>
    <phoneticPr fontId="5" type="noConversion"/>
  </si>
  <si>
    <t>美国Tulane University</t>
    <phoneticPr fontId="5" type="noConversion"/>
  </si>
  <si>
    <t>美国杨伯翰大学</t>
    <phoneticPr fontId="17" type="noConversion"/>
  </si>
  <si>
    <t>美国乔治梅森大学</t>
    <phoneticPr fontId="1" type="noConversion"/>
  </si>
  <si>
    <t>美国德州农工大学</t>
    <phoneticPr fontId="1" type="noConversion"/>
  </si>
  <si>
    <t>郑自隆</t>
  </si>
  <si>
    <t>台湾政治大学</t>
    <phoneticPr fontId="1" type="noConversion"/>
  </si>
  <si>
    <t>饭田泰三</t>
  </si>
  <si>
    <t>校长、教授</t>
  </si>
  <si>
    <t>杨鹏慧</t>
  </si>
  <si>
    <t>厦门移山投资管理有限公司</t>
  </si>
  <si>
    <t>董事长</t>
  </si>
  <si>
    <t>程红星</t>
  </si>
  <si>
    <t>中国金融期货交易所</t>
  </si>
  <si>
    <t>市场监察部经理</t>
  </si>
  <si>
    <t>市场监察部副总监</t>
  </si>
  <si>
    <t>法律部副总监</t>
  </si>
  <si>
    <t>合伙人</t>
  </si>
  <si>
    <t>取消</t>
    <phoneticPr fontId="1" type="noConversion"/>
  </si>
  <si>
    <t>因事延期，未在暑期来</t>
  </si>
  <si>
    <t>因事延期，未在暑期来</t>
    <phoneticPr fontId="1" type="noConversion"/>
  </si>
  <si>
    <t>Yinghua (Michelle) Huang</t>
  </si>
  <si>
    <t>助理教授</t>
    <phoneticPr fontId="1" type="noConversion"/>
  </si>
  <si>
    <t>美国圣何塞州立大学</t>
    <phoneticPr fontId="1" type="noConversion"/>
  </si>
  <si>
    <t>Jie Zheng </t>
  </si>
  <si>
    <t xml:space="preserve">Jens Ulstrup </t>
  </si>
  <si>
    <t>杨双华</t>
  </si>
  <si>
    <t>张志滨</t>
  </si>
  <si>
    <t xml:space="preserve">Thierry Djenizian </t>
  </si>
  <si>
    <t xml:space="preserve">刘军 </t>
  </si>
  <si>
    <t xml:space="preserve"> Yunjie Xu</t>
  </si>
  <si>
    <t xml:space="preserve">Hebe de las Mercedes Villullas </t>
  </si>
  <si>
    <t xml:space="preserve">R. Jürgen Behm </t>
  </si>
  <si>
    <t>加拿大多伦多大学分子遗传学系</t>
    <phoneticPr fontId="1" type="noConversion"/>
  </si>
  <si>
    <t>美国德克萨斯大学达拉斯分校</t>
    <phoneticPr fontId="1" type="noConversion"/>
  </si>
  <si>
    <t>丹麦技术大学</t>
    <phoneticPr fontId="1" type="noConversion"/>
  </si>
  <si>
    <t>瑞典乌普萨拉大学</t>
    <phoneticPr fontId="1" type="noConversion"/>
  </si>
  <si>
    <t>法国艾克斯-马赛大学</t>
    <phoneticPr fontId="1" type="noConversion"/>
  </si>
  <si>
    <t xml:space="preserve">巴西圣保罗大学
</t>
    <phoneticPr fontId="1" type="noConversion"/>
  </si>
  <si>
    <t>德国乌尔姆大学</t>
    <phoneticPr fontId="1" type="noConversion"/>
  </si>
  <si>
    <t>钟基立</t>
  </si>
  <si>
    <t>宸鸿科技</t>
  </si>
  <si>
    <t>蔡坤旺</t>
  </si>
  <si>
    <t>黄士玮</t>
  </si>
  <si>
    <t>备注</t>
    <phoneticPr fontId="1" type="noConversion"/>
  </si>
  <si>
    <t>台湾佛光大学</t>
    <phoneticPr fontId="17" type="noConversion"/>
  </si>
  <si>
    <t>王思齐</t>
  </si>
  <si>
    <t>研究员</t>
  </si>
  <si>
    <t>美国美国环境保护署EPA</t>
    <phoneticPr fontId="1" type="noConversion"/>
  </si>
  <si>
    <t>邢可建</t>
  </si>
  <si>
    <t>深圳英华达科技有限公司</t>
  </si>
  <si>
    <t>研发经理</t>
  </si>
  <si>
    <t xml:space="preserve">Mary Ann Smith </t>
    <phoneticPr fontId="1" type="noConversion"/>
  </si>
  <si>
    <t xml:space="preserve">Zhidong Jiang </t>
  </si>
  <si>
    <t>美国德克萨斯州大学</t>
  </si>
  <si>
    <t>珐玛斯（厦门）知识产权咨询有限公司</t>
  </si>
  <si>
    <t>专利工程师</t>
  </si>
  <si>
    <t>法务长</t>
  </si>
  <si>
    <t>王亚南经济研究院</t>
    <phoneticPr fontId="1" type="noConversion"/>
  </si>
  <si>
    <t>德国洪堡大学</t>
    <phoneticPr fontId="1" type="noConversion"/>
  </si>
  <si>
    <t>管理学院</t>
    <phoneticPr fontId="1" type="noConversion"/>
  </si>
  <si>
    <t>王守清</t>
    <phoneticPr fontId="1" type="noConversion"/>
  </si>
  <si>
    <t>清华大学</t>
    <phoneticPr fontId="1" type="noConversion"/>
  </si>
  <si>
    <t>许松茂</t>
    <phoneticPr fontId="5" type="noConversion"/>
  </si>
  <si>
    <t>Zuankai Wang王钻开</t>
    <phoneticPr fontId="1" type="noConversion"/>
  </si>
  <si>
    <t>Mo Yang</t>
    <phoneticPr fontId="1" type="noConversion"/>
  </si>
  <si>
    <t>Linda Lloyd</t>
    <phoneticPr fontId="5" type="noConversion"/>
  </si>
  <si>
    <t>港澳台</t>
    <phoneticPr fontId="1" type="noConversion"/>
  </si>
  <si>
    <t>加拿大环球文化与医药学院</t>
    <phoneticPr fontId="5" type="noConversion"/>
  </si>
  <si>
    <t>取消</t>
    <phoneticPr fontId="23" type="noConversion"/>
  </si>
  <si>
    <t xml:space="preserve">Zhiqun Lin </t>
    <phoneticPr fontId="1" type="noConversion"/>
  </si>
  <si>
    <t>国外</t>
    <phoneticPr fontId="1" type="noConversion"/>
  </si>
  <si>
    <t>教授</t>
    <phoneticPr fontId="1" type="noConversion"/>
  </si>
  <si>
    <t>陈玲玲</t>
    <phoneticPr fontId="1" type="noConversion"/>
  </si>
  <si>
    <t>美国佐治亚理工学院</t>
    <phoneticPr fontId="1" type="noConversion"/>
  </si>
  <si>
    <t>取消</t>
    <phoneticPr fontId="23" type="noConversion"/>
  </si>
  <si>
    <t>2014年短学期校外专家开设研究生课程和讲座情况及经费资助一览</t>
    <phoneticPr fontId="2" type="noConversion"/>
  </si>
  <si>
    <t>预拨额度（万元）</t>
    <phoneticPr fontId="1" type="noConversion"/>
  </si>
  <si>
    <t>第二批拨款（万元）</t>
    <phoneticPr fontId="1" type="noConversion"/>
  </si>
  <si>
    <t>专家职务职称</t>
    <phoneticPr fontId="1" type="noConversion"/>
  </si>
  <si>
    <t>讲座已获教务处资助，不再资助</t>
    <phoneticPr fontId="23" type="noConversion"/>
  </si>
  <si>
    <t>美国印第安娜大学</t>
    <phoneticPr fontId="1" type="noConversion"/>
  </si>
  <si>
    <t>美国布朗大学</t>
    <phoneticPr fontId="1" type="noConversion"/>
  </si>
  <si>
    <t>台湾国立中山大学</t>
    <phoneticPr fontId="1" type="noConversion"/>
  </si>
  <si>
    <t>副教授</t>
    <phoneticPr fontId="1" type="noConversion"/>
  </si>
  <si>
    <t>厦门大学资产评估有限公司</t>
    <phoneticPr fontId="23" type="noConversion"/>
  </si>
  <si>
    <t>台湾东海大学</t>
    <phoneticPr fontId="23" type="noConversion"/>
  </si>
  <si>
    <t>Wolfgang Haerdle</t>
    <phoneticPr fontId="1" type="noConversion"/>
  </si>
  <si>
    <t>英国拉夫堡大学</t>
    <phoneticPr fontId="1" type="noConversion"/>
  </si>
  <si>
    <t>加拿大阿尔伯特大学</t>
    <phoneticPr fontId="1" type="noConversion"/>
  </si>
  <si>
    <t>第二批拨款小计（万元）</t>
    <phoneticPr fontId="1" type="noConversion"/>
  </si>
  <si>
    <t>资助总额（万元）</t>
    <phoneticPr fontId="23" type="noConversion"/>
  </si>
  <si>
    <t>华东师范大学</t>
    <phoneticPr fontId="5" type="noConversion"/>
  </si>
  <si>
    <t>吴蔚</t>
    <phoneticPr fontId="5" type="noConversion"/>
  </si>
  <si>
    <t>附件3</t>
    <phoneticPr fontId="1" type="noConversion"/>
  </si>
  <si>
    <t>University of Pittsburgh,USA</t>
    <phoneticPr fontId="5" type="noConversion"/>
  </si>
  <si>
    <t>上海岱嘉医学信息系统有限公司</t>
    <phoneticPr fontId="23" type="noConversion"/>
  </si>
  <si>
    <t>资助总额度（万元）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</si>
</sst>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2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12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2">
    <cellStyle name="常规" xfId="0" builtinId="0"/>
    <cellStyle name="一般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il.xmu.edu.cn/coremail/XJS/mbox/viewmail.jsp?offset=1&amp;mid=1%3a1tbiAQATClHmsA%2bFSQACse&amp;scheduledate=&amp;sid=CAklaHRRyYhwqLfJrvRRMVVTCNDuGBEL&amp;page_no=&amp;order=&amp;desc=&amp;isSearch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8"/>
  <sheetViews>
    <sheetView tabSelected="1" topLeftCell="B133" workbookViewId="0">
      <selection activeCell="N167" sqref="N167"/>
    </sheetView>
  </sheetViews>
  <sheetFormatPr defaultRowHeight="14.4"/>
  <cols>
    <col min="1" max="1" width="4" style="34" customWidth="1"/>
    <col min="2" max="2" width="9.5546875" style="34" customWidth="1"/>
    <col min="3" max="3" width="11.33203125" style="34" customWidth="1"/>
    <col min="4" max="4" width="14.88671875" style="34" customWidth="1"/>
    <col min="5" max="5" width="7.21875" style="34" customWidth="1"/>
    <col min="6" max="6" width="8.77734375" style="34" customWidth="1"/>
    <col min="7" max="7" width="5.33203125" style="34" customWidth="1"/>
    <col min="8" max="8" width="5.109375" style="34" customWidth="1"/>
    <col min="9" max="9" width="7.109375" style="34" customWidth="1"/>
    <col min="10" max="10" width="6.33203125" style="41" hidden="1" customWidth="1"/>
    <col min="11" max="11" width="8.88671875" style="34" hidden="1" customWidth="1"/>
    <col min="12" max="12" width="8.5546875" style="34" customWidth="1"/>
    <col min="13" max="13" width="8.88671875" style="34" customWidth="1"/>
    <col min="14" max="14" width="11" customWidth="1"/>
  </cols>
  <sheetData>
    <row r="1" spans="1:14">
      <c r="A1" s="49" t="s">
        <v>407</v>
      </c>
      <c r="B1" s="50"/>
    </row>
    <row r="2" spans="1:14" ht="39" customHeight="1">
      <c r="A2" s="51" t="s">
        <v>389</v>
      </c>
      <c r="B2" s="51"/>
      <c r="C2" s="52"/>
      <c r="D2" s="52"/>
      <c r="E2" s="52"/>
      <c r="F2" s="52"/>
      <c r="G2" s="52"/>
      <c r="H2" s="52"/>
      <c r="I2" s="53"/>
      <c r="J2" s="53"/>
      <c r="K2" s="53"/>
      <c r="L2" s="54"/>
      <c r="M2" s="54"/>
      <c r="N2" s="54"/>
    </row>
    <row r="3" spans="1:14" ht="57.6" customHeight="1">
      <c r="A3" s="38" t="s">
        <v>180</v>
      </c>
      <c r="B3" s="38" t="s">
        <v>181</v>
      </c>
      <c r="C3" s="38" t="s">
        <v>0</v>
      </c>
      <c r="D3" s="38" t="s">
        <v>1</v>
      </c>
      <c r="E3" s="38" t="s">
        <v>182</v>
      </c>
      <c r="F3" s="38" t="s">
        <v>392</v>
      </c>
      <c r="G3" s="38" t="s">
        <v>183</v>
      </c>
      <c r="H3" s="38" t="s">
        <v>184</v>
      </c>
      <c r="I3" s="38" t="s">
        <v>410</v>
      </c>
      <c r="J3" s="38" t="s">
        <v>404</v>
      </c>
      <c r="K3" s="38" t="s">
        <v>390</v>
      </c>
      <c r="L3" s="38" t="s">
        <v>391</v>
      </c>
      <c r="M3" s="38" t="s">
        <v>403</v>
      </c>
      <c r="N3" s="39" t="s">
        <v>357</v>
      </c>
    </row>
    <row r="4" spans="1:14" ht="30" customHeight="1">
      <c r="A4" s="5">
        <v>1</v>
      </c>
      <c r="B4" s="5" t="s">
        <v>4</v>
      </c>
      <c r="C4" s="6" t="s">
        <v>5</v>
      </c>
      <c r="D4" s="5" t="s">
        <v>218</v>
      </c>
      <c r="E4" s="5" t="s">
        <v>2</v>
      </c>
      <c r="F4" s="5" t="s">
        <v>3</v>
      </c>
      <c r="G4" s="5">
        <v>1</v>
      </c>
      <c r="H4" s="5"/>
      <c r="I4" s="35">
        <f>G4*1+H4*0.15</f>
        <v>1</v>
      </c>
      <c r="J4" s="43">
        <v>12.3</v>
      </c>
      <c r="K4" s="35">
        <v>0.5</v>
      </c>
      <c r="L4" s="35">
        <f>I4-K4</f>
        <v>0.5</v>
      </c>
      <c r="M4" s="43">
        <f>SUM(L4:L12)</f>
        <v>5.2750000000000004</v>
      </c>
      <c r="N4" s="24"/>
    </row>
    <row r="5" spans="1:14" ht="30" customHeight="1">
      <c r="A5" s="5"/>
      <c r="B5" s="5" t="s">
        <v>4</v>
      </c>
      <c r="C5" s="6" t="s">
        <v>6</v>
      </c>
      <c r="D5" s="5" t="s">
        <v>7</v>
      </c>
      <c r="E5" s="5" t="s">
        <v>2</v>
      </c>
      <c r="F5" s="5" t="s">
        <v>3</v>
      </c>
      <c r="G5" s="5">
        <v>0</v>
      </c>
      <c r="H5" s="5">
        <v>0</v>
      </c>
      <c r="I5" s="35">
        <f>G5*1+H5*0.15</f>
        <v>0</v>
      </c>
      <c r="J5" s="44"/>
      <c r="K5" s="35">
        <v>0.57499999999999996</v>
      </c>
      <c r="L5" s="35">
        <f>I5-K5</f>
        <v>-0.57499999999999996</v>
      </c>
      <c r="M5" s="44"/>
      <c r="N5" s="24" t="s">
        <v>331</v>
      </c>
    </row>
    <row r="6" spans="1:14" ht="30" customHeight="1">
      <c r="A6" s="5">
        <v>2</v>
      </c>
      <c r="B6" s="5" t="s">
        <v>4</v>
      </c>
      <c r="C6" s="6" t="s">
        <v>8</v>
      </c>
      <c r="D6" s="5" t="s">
        <v>395</v>
      </c>
      <c r="E6" s="5" t="s">
        <v>9</v>
      </c>
      <c r="F6" s="5" t="s">
        <v>3</v>
      </c>
      <c r="G6" s="5">
        <v>1</v>
      </c>
      <c r="H6" s="5">
        <v>1</v>
      </c>
      <c r="I6" s="35">
        <f>G6*2+H6*0.3</f>
        <v>2.2999999999999998</v>
      </c>
      <c r="J6" s="44"/>
      <c r="K6" s="35">
        <v>1.1499999999999999</v>
      </c>
      <c r="L6" s="35">
        <f>I6-K6</f>
        <v>1.1499999999999999</v>
      </c>
      <c r="M6" s="44"/>
      <c r="N6" s="24"/>
    </row>
    <row r="7" spans="1:14" ht="30" customHeight="1">
      <c r="A7" s="5">
        <v>3</v>
      </c>
      <c r="B7" s="5" t="s">
        <v>4</v>
      </c>
      <c r="C7" s="6" t="s">
        <v>10</v>
      </c>
      <c r="D7" s="5" t="s">
        <v>309</v>
      </c>
      <c r="E7" s="5" t="s">
        <v>9</v>
      </c>
      <c r="F7" s="5" t="s">
        <v>11</v>
      </c>
      <c r="G7" s="5">
        <v>1</v>
      </c>
      <c r="H7" s="5"/>
      <c r="I7" s="35">
        <f>G7*2+H7*0.3</f>
        <v>2</v>
      </c>
      <c r="J7" s="44"/>
      <c r="K7" s="35">
        <v>1</v>
      </c>
      <c r="L7" s="35">
        <f>I7-K7</f>
        <v>1</v>
      </c>
      <c r="M7" s="44"/>
      <c r="N7" s="24"/>
    </row>
    <row r="8" spans="1:14" ht="30" customHeight="1">
      <c r="A8" s="5">
        <v>4</v>
      </c>
      <c r="B8" s="5" t="s">
        <v>4</v>
      </c>
      <c r="C8" s="6" t="s">
        <v>12</v>
      </c>
      <c r="D8" s="5" t="s">
        <v>309</v>
      </c>
      <c r="E8" s="5" t="s">
        <v>9</v>
      </c>
      <c r="F8" s="5" t="s">
        <v>3</v>
      </c>
      <c r="G8" s="5">
        <v>1</v>
      </c>
      <c r="H8" s="5"/>
      <c r="I8" s="35">
        <f>G8*2+H8*0.3</f>
        <v>2</v>
      </c>
      <c r="J8" s="44"/>
      <c r="K8" s="35">
        <v>1</v>
      </c>
      <c r="L8" s="35">
        <f>I8-K8</f>
        <v>1</v>
      </c>
      <c r="M8" s="44"/>
      <c r="N8" s="24"/>
    </row>
    <row r="9" spans="1:14" ht="30" customHeight="1">
      <c r="A9" s="5">
        <v>5</v>
      </c>
      <c r="B9" s="5" t="s">
        <v>4</v>
      </c>
      <c r="C9" s="6" t="s">
        <v>13</v>
      </c>
      <c r="D9" s="5" t="s">
        <v>14</v>
      </c>
      <c r="E9" s="5" t="s">
        <v>2</v>
      </c>
      <c r="F9" s="5" t="s">
        <v>15</v>
      </c>
      <c r="G9" s="5">
        <v>1</v>
      </c>
      <c r="H9" s="5"/>
      <c r="I9" s="35">
        <f>G9*1+H9*0.15</f>
        <v>1</v>
      </c>
      <c r="J9" s="44"/>
      <c r="K9" s="35">
        <v>0.5</v>
      </c>
      <c r="L9" s="35">
        <f>I9-K9</f>
        <v>0.5</v>
      </c>
      <c r="M9" s="44"/>
      <c r="N9" s="24"/>
    </row>
    <row r="10" spans="1:14" s="1" customFormat="1" ht="30" customHeight="1">
      <c r="A10" s="5">
        <v>6</v>
      </c>
      <c r="B10" s="7" t="s">
        <v>16</v>
      </c>
      <c r="C10" s="35" t="s">
        <v>17</v>
      </c>
      <c r="D10" s="7" t="s">
        <v>216</v>
      </c>
      <c r="E10" s="7" t="s">
        <v>18</v>
      </c>
      <c r="F10" s="7" t="s">
        <v>19</v>
      </c>
      <c r="G10" s="7">
        <v>1</v>
      </c>
      <c r="H10" s="7">
        <v>1</v>
      </c>
      <c r="I10" s="35">
        <f>G10*2</f>
        <v>2</v>
      </c>
      <c r="J10" s="44"/>
      <c r="K10" s="35">
        <v>1.1499999999999999</v>
      </c>
      <c r="L10" s="35">
        <f>I10-K10</f>
        <v>0.85000000000000009</v>
      </c>
      <c r="M10" s="44"/>
      <c r="N10" s="4" t="s">
        <v>393</v>
      </c>
    </row>
    <row r="11" spans="1:14" s="1" customFormat="1" ht="30" customHeight="1">
      <c r="A11" s="5">
        <v>7</v>
      </c>
      <c r="B11" s="7" t="s">
        <v>16</v>
      </c>
      <c r="C11" s="35" t="s">
        <v>20</v>
      </c>
      <c r="D11" s="7" t="s">
        <v>204</v>
      </c>
      <c r="E11" s="7" t="s">
        <v>67</v>
      </c>
      <c r="F11" s="7" t="s">
        <v>19</v>
      </c>
      <c r="G11" s="7">
        <v>1</v>
      </c>
      <c r="H11" s="7"/>
      <c r="I11" s="35">
        <f>G11*2+H11*0.3</f>
        <v>2</v>
      </c>
      <c r="J11" s="44"/>
      <c r="K11" s="35">
        <v>1</v>
      </c>
      <c r="L11" s="35">
        <f>I11-K11</f>
        <v>1</v>
      </c>
      <c r="M11" s="44"/>
      <c r="N11" s="24"/>
    </row>
    <row r="12" spans="1:14" s="1" customFormat="1" ht="30" customHeight="1">
      <c r="A12" s="5">
        <v>8</v>
      </c>
      <c r="B12" s="7" t="s">
        <v>16</v>
      </c>
      <c r="C12" s="7" t="s">
        <v>173</v>
      </c>
      <c r="D12" s="7" t="s">
        <v>217</v>
      </c>
      <c r="E12" s="7" t="s">
        <v>18</v>
      </c>
      <c r="F12" s="7" t="s">
        <v>19</v>
      </c>
      <c r="G12" s="7"/>
      <c r="H12" s="7">
        <v>1</v>
      </c>
      <c r="I12" s="35">
        <v>0</v>
      </c>
      <c r="J12" s="45"/>
      <c r="K12" s="35">
        <v>0.15</v>
      </c>
      <c r="L12" s="35">
        <f>I12-K12</f>
        <v>-0.15</v>
      </c>
      <c r="M12" s="45"/>
      <c r="N12" s="4" t="s">
        <v>393</v>
      </c>
    </row>
    <row r="13" spans="1:14" ht="30" customHeight="1">
      <c r="A13" s="5">
        <v>9</v>
      </c>
      <c r="B13" s="35" t="s">
        <v>200</v>
      </c>
      <c r="C13" s="35" t="s">
        <v>51</v>
      </c>
      <c r="D13" s="35" t="s">
        <v>316</v>
      </c>
      <c r="E13" s="35" t="s">
        <v>18</v>
      </c>
      <c r="F13" s="35" t="s">
        <v>26</v>
      </c>
      <c r="G13" s="35">
        <v>1</v>
      </c>
      <c r="H13" s="35">
        <v>1</v>
      </c>
      <c r="I13" s="35">
        <f>G13*2+H13*0.3</f>
        <v>2.2999999999999998</v>
      </c>
      <c r="J13" s="43">
        <v>10.6</v>
      </c>
      <c r="K13" s="35">
        <v>1.1499999999999999</v>
      </c>
      <c r="L13" s="35">
        <f>I13-K13</f>
        <v>1.1499999999999999</v>
      </c>
      <c r="M13" s="43">
        <f>SUM(L13:L17)</f>
        <v>6.3</v>
      </c>
      <c r="N13" s="24"/>
    </row>
    <row r="14" spans="1:14" ht="30" customHeight="1">
      <c r="A14" s="5">
        <v>10</v>
      </c>
      <c r="B14" s="35" t="s">
        <v>200</v>
      </c>
      <c r="C14" s="35" t="s">
        <v>52</v>
      </c>
      <c r="D14" s="35" t="s">
        <v>258</v>
      </c>
      <c r="E14" s="35" t="s">
        <v>18</v>
      </c>
      <c r="F14" s="35" t="s">
        <v>19</v>
      </c>
      <c r="G14" s="35">
        <v>1</v>
      </c>
      <c r="H14" s="35">
        <v>1</v>
      </c>
      <c r="I14" s="35">
        <f>G14*2+H14*0.3</f>
        <v>2.2999999999999998</v>
      </c>
      <c r="J14" s="44"/>
      <c r="K14" s="35">
        <v>1.1499999999999999</v>
      </c>
      <c r="L14" s="35">
        <f>I14-K14</f>
        <v>1.1499999999999999</v>
      </c>
      <c r="M14" s="44"/>
      <c r="N14" s="24"/>
    </row>
    <row r="15" spans="1:14" ht="30" customHeight="1">
      <c r="A15" s="5">
        <v>11</v>
      </c>
      <c r="B15" s="35" t="s">
        <v>200</v>
      </c>
      <c r="C15" s="35" t="s">
        <v>53</v>
      </c>
      <c r="D15" s="35" t="s">
        <v>224</v>
      </c>
      <c r="E15" s="35" t="s">
        <v>67</v>
      </c>
      <c r="F15" s="35" t="s">
        <v>297</v>
      </c>
      <c r="G15" s="35">
        <v>1</v>
      </c>
      <c r="H15" s="35"/>
      <c r="I15" s="35">
        <f>G15*2+H15*0.3</f>
        <v>2</v>
      </c>
      <c r="J15" s="44"/>
      <c r="K15" s="35">
        <v>1</v>
      </c>
      <c r="L15" s="35">
        <f>I15-K15</f>
        <v>1</v>
      </c>
      <c r="M15" s="44"/>
      <c r="N15" s="24"/>
    </row>
    <row r="16" spans="1:14" ht="30" customHeight="1">
      <c r="A16" s="5">
        <v>12</v>
      </c>
      <c r="B16" s="35" t="s">
        <v>200</v>
      </c>
      <c r="C16" s="35" t="s">
        <v>48</v>
      </c>
      <c r="D16" s="35" t="s">
        <v>49</v>
      </c>
      <c r="E16" s="35" t="s">
        <v>18</v>
      </c>
      <c r="F16" s="35" t="s">
        <v>50</v>
      </c>
      <c r="G16" s="35">
        <v>1</v>
      </c>
      <c r="H16" s="35"/>
      <c r="I16" s="35">
        <f>G16*2+H16*0.3</f>
        <v>2</v>
      </c>
      <c r="J16" s="44"/>
      <c r="K16" s="35">
        <v>1</v>
      </c>
      <c r="L16" s="35">
        <f>I16-K16</f>
        <v>1</v>
      </c>
      <c r="M16" s="44"/>
      <c r="N16" s="24"/>
    </row>
    <row r="17" spans="1:14" ht="30" customHeight="1">
      <c r="A17" s="5">
        <v>13</v>
      </c>
      <c r="B17" s="35" t="s">
        <v>296</v>
      </c>
      <c r="C17" s="35" t="s">
        <v>318</v>
      </c>
      <c r="D17" s="35" t="s">
        <v>319</v>
      </c>
      <c r="E17" s="35" t="s">
        <v>25</v>
      </c>
      <c r="F17" s="35" t="s">
        <v>19</v>
      </c>
      <c r="G17" s="35">
        <v>1</v>
      </c>
      <c r="H17" s="35"/>
      <c r="I17" s="35">
        <v>2</v>
      </c>
      <c r="J17" s="45"/>
      <c r="K17" s="35">
        <v>0</v>
      </c>
      <c r="L17" s="35">
        <f>I17-K17</f>
        <v>2</v>
      </c>
      <c r="M17" s="45"/>
      <c r="N17" s="24"/>
    </row>
    <row r="18" spans="1:14" ht="30" customHeight="1">
      <c r="A18" s="5">
        <v>14</v>
      </c>
      <c r="B18" s="5" t="s">
        <v>152</v>
      </c>
      <c r="C18" s="6" t="s">
        <v>153</v>
      </c>
      <c r="D18" s="5" t="s">
        <v>154</v>
      </c>
      <c r="E18" s="5" t="s">
        <v>2</v>
      </c>
      <c r="F18" s="5" t="s">
        <v>155</v>
      </c>
      <c r="G18" s="5">
        <v>1</v>
      </c>
      <c r="H18" s="5">
        <v>1</v>
      </c>
      <c r="I18" s="35">
        <f>G18*1+H18*0.15</f>
        <v>1.1499999999999999</v>
      </c>
      <c r="J18" s="43">
        <v>15.8</v>
      </c>
      <c r="K18" s="35">
        <v>0.57499999999999996</v>
      </c>
      <c r="L18" s="35">
        <f>I18-K18</f>
        <v>0.57499999999999996</v>
      </c>
      <c r="M18" s="43">
        <f>SUM(L18:L28)</f>
        <v>8.0500000000000007</v>
      </c>
      <c r="N18" s="24"/>
    </row>
    <row r="19" spans="1:14" ht="30" customHeight="1">
      <c r="A19" s="5">
        <v>15</v>
      </c>
      <c r="B19" s="5" t="s">
        <v>156</v>
      </c>
      <c r="C19" s="5" t="s">
        <v>157</v>
      </c>
      <c r="D19" s="5" t="s">
        <v>381</v>
      </c>
      <c r="E19" s="5" t="s">
        <v>72</v>
      </c>
      <c r="F19" s="5" t="s">
        <v>70</v>
      </c>
      <c r="G19" s="5">
        <v>1</v>
      </c>
      <c r="H19" s="5">
        <v>1</v>
      </c>
      <c r="I19" s="35">
        <f>G19*2+H19*0.3</f>
        <v>2.2999999999999998</v>
      </c>
      <c r="J19" s="44"/>
      <c r="K19" s="35">
        <v>1.1499999999999999</v>
      </c>
      <c r="L19" s="35">
        <f>I19-K19</f>
        <v>1.1499999999999999</v>
      </c>
      <c r="M19" s="44"/>
      <c r="N19" s="24"/>
    </row>
    <row r="20" spans="1:14" ht="30" customHeight="1">
      <c r="A20" s="5">
        <v>16</v>
      </c>
      <c r="B20" s="5" t="s">
        <v>156</v>
      </c>
      <c r="C20" s="5" t="s">
        <v>158</v>
      </c>
      <c r="D20" s="5" t="s">
        <v>159</v>
      </c>
      <c r="E20" s="5" t="s">
        <v>72</v>
      </c>
      <c r="F20" s="5" t="s">
        <v>160</v>
      </c>
      <c r="G20" s="5">
        <v>2</v>
      </c>
      <c r="H20" s="5"/>
      <c r="I20" s="35">
        <f>G20*2+H20*0.3</f>
        <v>4</v>
      </c>
      <c r="J20" s="44"/>
      <c r="K20" s="35">
        <v>2</v>
      </c>
      <c r="L20" s="35">
        <f>I20-K20</f>
        <v>2</v>
      </c>
      <c r="M20" s="44"/>
      <c r="N20" s="24"/>
    </row>
    <row r="21" spans="1:14" ht="30" customHeight="1">
      <c r="A21" s="5">
        <v>17</v>
      </c>
      <c r="B21" s="5" t="s">
        <v>152</v>
      </c>
      <c r="C21" s="6" t="s">
        <v>161</v>
      </c>
      <c r="D21" s="5" t="s">
        <v>259</v>
      </c>
      <c r="E21" s="5" t="s">
        <v>9</v>
      </c>
      <c r="F21" s="5" t="s">
        <v>3</v>
      </c>
      <c r="G21" s="5">
        <v>1</v>
      </c>
      <c r="H21" s="5"/>
      <c r="I21" s="35">
        <f>G21*2+H21*0.3</f>
        <v>2</v>
      </c>
      <c r="J21" s="44"/>
      <c r="K21" s="35">
        <v>1</v>
      </c>
      <c r="L21" s="35">
        <f>I21-K21</f>
        <v>1</v>
      </c>
      <c r="M21" s="44"/>
      <c r="N21" s="24"/>
    </row>
    <row r="22" spans="1:14" ht="30" customHeight="1">
      <c r="A22" s="5">
        <v>18</v>
      </c>
      <c r="B22" s="5" t="s">
        <v>152</v>
      </c>
      <c r="C22" s="6" t="s">
        <v>162</v>
      </c>
      <c r="D22" s="5" t="s">
        <v>396</v>
      </c>
      <c r="E22" s="5" t="s">
        <v>67</v>
      </c>
      <c r="F22" s="5" t="s">
        <v>15</v>
      </c>
      <c r="G22" s="5">
        <v>1</v>
      </c>
      <c r="H22" s="5"/>
      <c r="I22" s="35">
        <f>G22*2+H22*0.3</f>
        <v>2</v>
      </c>
      <c r="J22" s="44"/>
      <c r="K22" s="35">
        <v>1</v>
      </c>
      <c r="L22" s="35">
        <f>I22-K22</f>
        <v>1</v>
      </c>
      <c r="M22" s="44"/>
      <c r="N22" s="24"/>
    </row>
    <row r="23" spans="1:14" ht="30" customHeight="1">
      <c r="A23" s="5">
        <v>19</v>
      </c>
      <c r="B23" s="5" t="s">
        <v>152</v>
      </c>
      <c r="C23" s="6" t="s">
        <v>163</v>
      </c>
      <c r="D23" s="5" t="s">
        <v>164</v>
      </c>
      <c r="E23" s="5" t="s">
        <v>2</v>
      </c>
      <c r="F23" s="5" t="s">
        <v>3</v>
      </c>
      <c r="G23" s="5">
        <v>1</v>
      </c>
      <c r="H23" s="5"/>
      <c r="I23" s="35">
        <f>G23*1+H23*0.15</f>
        <v>1</v>
      </c>
      <c r="J23" s="44"/>
      <c r="K23" s="35">
        <v>0.5</v>
      </c>
      <c r="L23" s="35">
        <f>I23-K23</f>
        <v>0.5</v>
      </c>
      <c r="M23" s="44"/>
      <c r="N23" s="24"/>
    </row>
    <row r="24" spans="1:14" ht="30" customHeight="1">
      <c r="A24" s="5">
        <v>20</v>
      </c>
      <c r="B24" s="5" t="s">
        <v>152</v>
      </c>
      <c r="C24" s="6" t="s">
        <v>165</v>
      </c>
      <c r="D24" s="5" t="s">
        <v>219</v>
      </c>
      <c r="E24" s="5" t="s">
        <v>9</v>
      </c>
      <c r="F24" s="5" t="s">
        <v>3</v>
      </c>
      <c r="G24" s="5">
        <v>1</v>
      </c>
      <c r="H24" s="5"/>
      <c r="I24" s="35">
        <f>G24*2+H24*0.3</f>
        <v>2</v>
      </c>
      <c r="J24" s="44"/>
      <c r="K24" s="35">
        <v>1</v>
      </c>
      <c r="L24" s="35">
        <f>I24-K24</f>
        <v>1</v>
      </c>
      <c r="M24" s="44"/>
      <c r="N24" s="24"/>
    </row>
    <row r="25" spans="1:14" ht="30" customHeight="1">
      <c r="A25" s="5">
        <v>21</v>
      </c>
      <c r="B25" s="5" t="s">
        <v>152</v>
      </c>
      <c r="C25" s="35" t="s">
        <v>166</v>
      </c>
      <c r="D25" s="5" t="s">
        <v>203</v>
      </c>
      <c r="E25" s="5" t="s">
        <v>9</v>
      </c>
      <c r="F25" s="35" t="s">
        <v>3</v>
      </c>
      <c r="G25" s="35"/>
      <c r="H25" s="5">
        <v>2</v>
      </c>
      <c r="I25" s="35">
        <f>G25*2+H25*0.3</f>
        <v>0.6</v>
      </c>
      <c r="J25" s="44"/>
      <c r="K25" s="35">
        <v>0.3</v>
      </c>
      <c r="L25" s="35">
        <f>I25-K25</f>
        <v>0.3</v>
      </c>
      <c r="M25" s="44"/>
      <c r="N25" s="24"/>
    </row>
    <row r="26" spans="1:14" ht="30" customHeight="1">
      <c r="A26" s="5">
        <v>22</v>
      </c>
      <c r="B26" s="5" t="s">
        <v>152</v>
      </c>
      <c r="C26" s="6" t="s">
        <v>167</v>
      </c>
      <c r="D26" s="5" t="s">
        <v>168</v>
      </c>
      <c r="E26" s="35" t="s">
        <v>2</v>
      </c>
      <c r="F26" s="35" t="s">
        <v>3</v>
      </c>
      <c r="G26" s="35"/>
      <c r="H26" s="5">
        <v>1</v>
      </c>
      <c r="I26" s="35">
        <f>G26*1+H26*0.15</f>
        <v>0.15</v>
      </c>
      <c r="J26" s="44"/>
      <c r="K26" s="35">
        <v>7.4999999999999997E-2</v>
      </c>
      <c r="L26" s="35">
        <f>I26-K26</f>
        <v>7.4999999999999997E-2</v>
      </c>
      <c r="M26" s="44"/>
      <c r="N26" s="24"/>
    </row>
    <row r="27" spans="1:14" ht="30" customHeight="1">
      <c r="A27" s="5">
        <v>23</v>
      </c>
      <c r="B27" s="5" t="s">
        <v>152</v>
      </c>
      <c r="C27" s="6" t="s">
        <v>169</v>
      </c>
      <c r="D27" s="5" t="s">
        <v>259</v>
      </c>
      <c r="E27" s="5" t="s">
        <v>9</v>
      </c>
      <c r="F27" s="35" t="s">
        <v>3</v>
      </c>
      <c r="G27" s="35"/>
      <c r="H27" s="5">
        <v>1</v>
      </c>
      <c r="I27" s="35">
        <f>G27*2+H27*0.3</f>
        <v>0.3</v>
      </c>
      <c r="J27" s="44"/>
      <c r="K27" s="35">
        <v>0.15</v>
      </c>
      <c r="L27" s="35">
        <f>I27-K27</f>
        <v>0.15</v>
      </c>
      <c r="M27" s="44"/>
      <c r="N27" s="24"/>
    </row>
    <row r="28" spans="1:14" ht="30" customHeight="1">
      <c r="A28" s="5">
        <v>24</v>
      </c>
      <c r="B28" s="5" t="s">
        <v>295</v>
      </c>
      <c r="C28" s="6" t="s">
        <v>320</v>
      </c>
      <c r="D28" s="5" t="s">
        <v>203</v>
      </c>
      <c r="E28" s="5" t="s">
        <v>18</v>
      </c>
      <c r="F28" s="5" t="s">
        <v>321</v>
      </c>
      <c r="G28" s="35"/>
      <c r="H28" s="5">
        <v>1</v>
      </c>
      <c r="I28" s="35">
        <f>G28*2+H28*0.3</f>
        <v>0.3</v>
      </c>
      <c r="J28" s="45"/>
      <c r="K28" s="35">
        <v>0</v>
      </c>
      <c r="L28" s="35">
        <f>I28-K28</f>
        <v>0.3</v>
      </c>
      <c r="M28" s="45"/>
      <c r="N28" s="24"/>
    </row>
    <row r="29" spans="1:14" s="18" customFormat="1" ht="30" customHeight="1">
      <c r="A29" s="5">
        <v>25</v>
      </c>
      <c r="B29" s="35" t="s">
        <v>83</v>
      </c>
      <c r="C29" s="35" t="s">
        <v>27</v>
      </c>
      <c r="D29" s="35" t="s">
        <v>298</v>
      </c>
      <c r="E29" s="35" t="s">
        <v>84</v>
      </c>
      <c r="F29" s="37" t="s">
        <v>397</v>
      </c>
      <c r="G29" s="35">
        <v>1</v>
      </c>
      <c r="H29" s="17"/>
      <c r="I29" s="35">
        <f>G29*2+H29*0.3</f>
        <v>2</v>
      </c>
      <c r="J29" s="43">
        <v>6.75</v>
      </c>
      <c r="K29" s="35">
        <v>1</v>
      </c>
      <c r="L29" s="35">
        <f>I29-K29</f>
        <v>1</v>
      </c>
      <c r="M29" s="43">
        <f>SUM(L29:L38)</f>
        <v>3.3</v>
      </c>
      <c r="N29" s="23"/>
    </row>
    <row r="30" spans="1:14" s="18" customFormat="1" ht="30" customHeight="1">
      <c r="A30" s="5">
        <v>26</v>
      </c>
      <c r="B30" s="35" t="s">
        <v>83</v>
      </c>
      <c r="C30" s="35" t="s">
        <v>261</v>
      </c>
      <c r="D30" s="37" t="s">
        <v>398</v>
      </c>
      <c r="E30" s="35" t="s">
        <v>262</v>
      </c>
      <c r="F30" s="35" t="s">
        <v>263</v>
      </c>
      <c r="G30" s="35">
        <v>1</v>
      </c>
      <c r="H30" s="17"/>
      <c r="I30" s="35">
        <f>G30*1+H30*0.15</f>
        <v>1</v>
      </c>
      <c r="J30" s="44"/>
      <c r="K30" s="35">
        <v>0.5</v>
      </c>
      <c r="L30" s="35">
        <f>I30-K30</f>
        <v>0.5</v>
      </c>
      <c r="M30" s="44"/>
      <c r="N30" s="23"/>
    </row>
    <row r="31" spans="1:14" s="18" customFormat="1" ht="30" customHeight="1">
      <c r="A31" s="5">
        <v>27</v>
      </c>
      <c r="B31" s="35" t="s">
        <v>83</v>
      </c>
      <c r="C31" s="35" t="s">
        <v>264</v>
      </c>
      <c r="D31" s="37" t="s">
        <v>398</v>
      </c>
      <c r="E31" s="35" t="s">
        <v>262</v>
      </c>
      <c r="F31" s="35" t="s">
        <v>28</v>
      </c>
      <c r="G31" s="35">
        <v>1</v>
      </c>
      <c r="H31" s="17"/>
      <c r="I31" s="35">
        <f>G31*1+H31*0.15</f>
        <v>1</v>
      </c>
      <c r="J31" s="44"/>
      <c r="K31" s="35">
        <v>0.5</v>
      </c>
      <c r="L31" s="35">
        <f>I31-K31</f>
        <v>0.5</v>
      </c>
      <c r="M31" s="44"/>
      <c r="N31" s="23"/>
    </row>
    <row r="32" spans="1:14" ht="30" customHeight="1">
      <c r="A32" s="5">
        <v>28</v>
      </c>
      <c r="B32" s="5" t="s">
        <v>140</v>
      </c>
      <c r="C32" s="6" t="s">
        <v>141</v>
      </c>
      <c r="D32" s="5" t="s">
        <v>142</v>
      </c>
      <c r="E32" s="5" t="s">
        <v>69</v>
      </c>
      <c r="F32" s="5"/>
      <c r="G32" s="5"/>
      <c r="H32" s="5">
        <v>1</v>
      </c>
      <c r="I32" s="35">
        <f>G32*1+H32*0.15</f>
        <v>0.15</v>
      </c>
      <c r="J32" s="44"/>
      <c r="K32" s="35">
        <v>7.4999999999999997E-2</v>
      </c>
      <c r="L32" s="35">
        <f>I32-K32</f>
        <v>7.4999999999999997E-2</v>
      </c>
      <c r="M32" s="44"/>
      <c r="N32" s="23"/>
    </row>
    <row r="33" spans="1:14" ht="30" customHeight="1">
      <c r="A33" s="5">
        <v>29</v>
      </c>
      <c r="B33" s="5" t="s">
        <v>140</v>
      </c>
      <c r="C33" s="5" t="s">
        <v>143</v>
      </c>
      <c r="D33" s="5" t="s">
        <v>246</v>
      </c>
      <c r="E33" s="5" t="s">
        <v>72</v>
      </c>
      <c r="F33" s="5" t="s">
        <v>139</v>
      </c>
      <c r="G33" s="5"/>
      <c r="H33" s="5">
        <v>1</v>
      </c>
      <c r="I33" s="35">
        <f>G33*2+H33*0.3</f>
        <v>0.3</v>
      </c>
      <c r="J33" s="44"/>
      <c r="K33" s="35">
        <v>0.15</v>
      </c>
      <c r="L33" s="35">
        <f>I33-K33</f>
        <v>0.15</v>
      </c>
      <c r="M33" s="44"/>
      <c r="N33" s="23"/>
    </row>
    <row r="34" spans="1:14" ht="30" customHeight="1">
      <c r="A34" s="5">
        <v>30</v>
      </c>
      <c r="B34" s="5" t="s">
        <v>140</v>
      </c>
      <c r="C34" s="5" t="s">
        <v>144</v>
      </c>
      <c r="D34" s="5" t="s">
        <v>145</v>
      </c>
      <c r="E34" s="5" t="s">
        <v>69</v>
      </c>
      <c r="F34" s="5" t="s">
        <v>146</v>
      </c>
      <c r="G34" s="5"/>
      <c r="H34" s="5">
        <v>1</v>
      </c>
      <c r="I34" s="35">
        <f>G34*1+H34*0.15</f>
        <v>0.15</v>
      </c>
      <c r="J34" s="44"/>
      <c r="K34" s="35">
        <v>7.4999999999999997E-2</v>
      </c>
      <c r="L34" s="35">
        <f>I34-K34</f>
        <v>7.4999999999999997E-2</v>
      </c>
      <c r="M34" s="44"/>
      <c r="N34" s="23"/>
    </row>
    <row r="35" spans="1:14" ht="30" customHeight="1">
      <c r="A35" s="5"/>
      <c r="B35" s="5" t="s">
        <v>140</v>
      </c>
      <c r="C35" s="6" t="s">
        <v>147</v>
      </c>
      <c r="D35" s="5" t="s">
        <v>148</v>
      </c>
      <c r="E35" s="5" t="s">
        <v>69</v>
      </c>
      <c r="F35" s="5"/>
      <c r="G35" s="5"/>
      <c r="H35" s="5">
        <v>0</v>
      </c>
      <c r="I35" s="35">
        <f>G35*1+H35*0.15</f>
        <v>0</v>
      </c>
      <c r="J35" s="44"/>
      <c r="K35" s="35">
        <v>7.4999999999999997E-2</v>
      </c>
      <c r="L35" s="35">
        <f>I35-K35</f>
        <v>-7.4999999999999997E-2</v>
      </c>
      <c r="M35" s="44"/>
      <c r="N35" s="22" t="s">
        <v>331</v>
      </c>
    </row>
    <row r="36" spans="1:14" ht="30" customHeight="1">
      <c r="A36" s="5"/>
      <c r="B36" s="5" t="s">
        <v>140</v>
      </c>
      <c r="C36" s="35" t="s">
        <v>149</v>
      </c>
      <c r="D36" s="5" t="s">
        <v>150</v>
      </c>
      <c r="E36" s="5" t="s">
        <v>69</v>
      </c>
      <c r="F36" s="35"/>
      <c r="G36" s="35"/>
      <c r="H36" s="5">
        <v>0</v>
      </c>
      <c r="I36" s="35">
        <f>G36*1+H36*0.15</f>
        <v>0</v>
      </c>
      <c r="J36" s="44"/>
      <c r="K36" s="35">
        <v>7.4999999999999997E-2</v>
      </c>
      <c r="L36" s="35">
        <f>I36-K36</f>
        <v>-7.4999999999999997E-2</v>
      </c>
      <c r="M36" s="44"/>
      <c r="N36" s="22" t="s">
        <v>331</v>
      </c>
    </row>
    <row r="37" spans="1:14" ht="30" customHeight="1">
      <c r="A37" s="5">
        <v>31</v>
      </c>
      <c r="B37" s="5" t="s">
        <v>140</v>
      </c>
      <c r="C37" s="6" t="s">
        <v>211</v>
      </c>
      <c r="D37" s="5" t="s">
        <v>212</v>
      </c>
      <c r="E37" s="5" t="s">
        <v>92</v>
      </c>
      <c r="F37" s="5" t="s">
        <v>110</v>
      </c>
      <c r="G37" s="5">
        <v>1</v>
      </c>
      <c r="H37" s="35"/>
      <c r="I37" s="35">
        <f>G37*2+H37*0.3</f>
        <v>2</v>
      </c>
      <c r="J37" s="44"/>
      <c r="K37" s="35">
        <v>1</v>
      </c>
      <c r="L37" s="35">
        <f>I37-K37</f>
        <v>1</v>
      </c>
      <c r="M37" s="44"/>
      <c r="N37" s="23"/>
    </row>
    <row r="38" spans="1:14" ht="30" customHeight="1">
      <c r="A38" s="5">
        <v>32</v>
      </c>
      <c r="B38" s="5" t="s">
        <v>140</v>
      </c>
      <c r="C38" s="6" t="s">
        <v>376</v>
      </c>
      <c r="D38" s="5" t="s">
        <v>150</v>
      </c>
      <c r="E38" s="5" t="s">
        <v>69</v>
      </c>
      <c r="F38" s="5"/>
      <c r="G38" s="5"/>
      <c r="H38" s="5">
        <v>1</v>
      </c>
      <c r="I38" s="35">
        <f>G38*1+H38*0.15</f>
        <v>0.15</v>
      </c>
      <c r="J38" s="45"/>
      <c r="K38" s="35">
        <v>0</v>
      </c>
      <c r="L38" s="35">
        <f>I38-K38</f>
        <v>0.15</v>
      </c>
      <c r="M38" s="45"/>
      <c r="N38" s="22"/>
    </row>
    <row r="39" spans="1:14" ht="30" customHeight="1">
      <c r="A39" s="5">
        <v>33</v>
      </c>
      <c r="B39" s="12" t="s">
        <v>151</v>
      </c>
      <c r="C39" s="12" t="s">
        <v>231</v>
      </c>
      <c r="D39" s="12" t="s">
        <v>245</v>
      </c>
      <c r="E39" s="12" t="s">
        <v>72</v>
      </c>
      <c r="F39" s="12" t="s">
        <v>70</v>
      </c>
      <c r="G39" s="12"/>
      <c r="H39" s="12">
        <v>1</v>
      </c>
      <c r="I39" s="35">
        <f>G39*2+H39*0.3</f>
        <v>0.3</v>
      </c>
      <c r="J39" s="43">
        <v>3.6</v>
      </c>
      <c r="K39" s="35">
        <v>0.15</v>
      </c>
      <c r="L39" s="35">
        <f>I39-K39</f>
        <v>0.15</v>
      </c>
      <c r="M39" s="43">
        <f>SUM(L39:L42)</f>
        <v>3.3</v>
      </c>
      <c r="N39" s="24"/>
    </row>
    <row r="40" spans="1:14" ht="30" customHeight="1">
      <c r="A40" s="5">
        <v>34</v>
      </c>
      <c r="B40" s="12" t="s">
        <v>151</v>
      </c>
      <c r="C40" s="14" t="s">
        <v>232</v>
      </c>
      <c r="D40" s="12" t="s">
        <v>246</v>
      </c>
      <c r="E40" s="12" t="s">
        <v>72</v>
      </c>
      <c r="F40" s="12" t="s">
        <v>301</v>
      </c>
      <c r="G40" s="12"/>
      <c r="H40" s="12">
        <v>1</v>
      </c>
      <c r="I40" s="35">
        <f>G40*2+H40*0.3</f>
        <v>0.3</v>
      </c>
      <c r="J40" s="44"/>
      <c r="K40" s="35">
        <v>0.15</v>
      </c>
      <c r="L40" s="35">
        <f>I40-K40</f>
        <v>0.15</v>
      </c>
      <c r="M40" s="44"/>
      <c r="N40" s="24"/>
    </row>
    <row r="41" spans="1:14" ht="30" customHeight="1">
      <c r="A41" s="5">
        <v>35</v>
      </c>
      <c r="B41" s="12" t="s">
        <v>294</v>
      </c>
      <c r="C41" s="14" t="s">
        <v>334</v>
      </c>
      <c r="D41" s="12" t="s">
        <v>336</v>
      </c>
      <c r="E41" s="12" t="s">
        <v>18</v>
      </c>
      <c r="F41" s="12" t="s">
        <v>335</v>
      </c>
      <c r="G41" s="12">
        <v>1</v>
      </c>
      <c r="H41" s="12"/>
      <c r="I41" s="35">
        <f>G41*2+H41*0.3</f>
        <v>2</v>
      </c>
      <c r="J41" s="44"/>
      <c r="K41" s="35">
        <v>0</v>
      </c>
      <c r="L41" s="35">
        <f>I41-K41</f>
        <v>2</v>
      </c>
      <c r="M41" s="44"/>
      <c r="N41" s="24"/>
    </row>
    <row r="42" spans="1:14" ht="30" customHeight="1">
      <c r="A42" s="5">
        <v>36</v>
      </c>
      <c r="B42" s="12" t="s">
        <v>373</v>
      </c>
      <c r="C42" s="15" t="s">
        <v>374</v>
      </c>
      <c r="D42" s="12" t="s">
        <v>375</v>
      </c>
      <c r="E42" s="12" t="s">
        <v>2</v>
      </c>
      <c r="F42" s="12" t="s">
        <v>3</v>
      </c>
      <c r="G42" s="12">
        <v>1</v>
      </c>
      <c r="H42" s="12"/>
      <c r="I42" s="35">
        <v>1</v>
      </c>
      <c r="J42" s="45"/>
      <c r="K42" s="35">
        <v>0</v>
      </c>
      <c r="L42" s="35">
        <f>I42-K42</f>
        <v>1</v>
      </c>
      <c r="M42" s="45"/>
      <c r="N42" s="24"/>
    </row>
    <row r="43" spans="1:14" s="1" customFormat="1" ht="30" customHeight="1">
      <c r="A43" s="5">
        <v>37</v>
      </c>
      <c r="B43" s="21" t="s">
        <v>233</v>
      </c>
      <c r="C43" s="21" t="s">
        <v>265</v>
      </c>
      <c r="D43" s="21" t="s">
        <v>266</v>
      </c>
      <c r="E43" s="21" t="s">
        <v>88</v>
      </c>
      <c r="F43" s="21" t="s">
        <v>70</v>
      </c>
      <c r="G43" s="21">
        <v>1</v>
      </c>
      <c r="H43" s="12"/>
      <c r="I43" s="35">
        <f>G43*2+H43*0.3</f>
        <v>2</v>
      </c>
      <c r="J43" s="43">
        <v>2.75</v>
      </c>
      <c r="K43" s="35">
        <v>1</v>
      </c>
      <c r="L43" s="35">
        <f>I43-K43</f>
        <v>1</v>
      </c>
      <c r="M43" s="48">
        <f>SUM(L43:L50)</f>
        <v>1.3749999999999998</v>
      </c>
      <c r="N43" s="24"/>
    </row>
    <row r="44" spans="1:14" s="1" customFormat="1" ht="30" customHeight="1">
      <c r="A44" s="5">
        <v>38</v>
      </c>
      <c r="B44" s="21" t="s">
        <v>233</v>
      </c>
      <c r="C44" s="21" t="s">
        <v>267</v>
      </c>
      <c r="D44" s="21" t="s">
        <v>268</v>
      </c>
      <c r="E44" s="21" t="s">
        <v>69</v>
      </c>
      <c r="F44" s="21" t="s">
        <v>328</v>
      </c>
      <c r="G44" s="21"/>
      <c r="H44" s="12">
        <v>1</v>
      </c>
      <c r="I44" s="35">
        <f>G44*1+H44*0.15</f>
        <v>0.15</v>
      </c>
      <c r="J44" s="44"/>
      <c r="K44" s="35">
        <v>7.4999999999999997E-2</v>
      </c>
      <c r="L44" s="35">
        <f>I44-K44</f>
        <v>7.4999999999999997E-2</v>
      </c>
      <c r="M44" s="44"/>
      <c r="N44" s="24"/>
    </row>
    <row r="45" spans="1:14" s="1" customFormat="1" ht="30" customHeight="1">
      <c r="A45" s="5">
        <v>39</v>
      </c>
      <c r="B45" s="21" t="s">
        <v>233</v>
      </c>
      <c r="C45" s="21" t="s">
        <v>269</v>
      </c>
      <c r="D45" s="21" t="s">
        <v>270</v>
      </c>
      <c r="E45" s="21" t="s">
        <v>69</v>
      </c>
      <c r="F45" s="21" t="s">
        <v>329</v>
      </c>
      <c r="G45" s="21"/>
      <c r="H45" s="12">
        <v>1</v>
      </c>
      <c r="I45" s="35">
        <f>G45*1+H45*0.15</f>
        <v>0.15</v>
      </c>
      <c r="J45" s="44"/>
      <c r="K45" s="35">
        <v>7.4999999999999997E-2</v>
      </c>
      <c r="L45" s="35">
        <f>I45-K45</f>
        <v>7.4999999999999997E-2</v>
      </c>
      <c r="M45" s="44"/>
      <c r="N45" s="24"/>
    </row>
    <row r="46" spans="1:14" s="1" customFormat="1" ht="30" customHeight="1">
      <c r="A46" s="5">
        <v>40</v>
      </c>
      <c r="B46" s="21" t="s">
        <v>233</v>
      </c>
      <c r="C46" s="21" t="s">
        <v>271</v>
      </c>
      <c r="D46" s="21" t="s">
        <v>272</v>
      </c>
      <c r="E46" s="21" t="s">
        <v>69</v>
      </c>
      <c r="F46" s="21" t="s">
        <v>330</v>
      </c>
      <c r="G46" s="21"/>
      <c r="H46" s="12">
        <v>1</v>
      </c>
      <c r="I46" s="35">
        <f>G46*1+H46*0.15</f>
        <v>0.15</v>
      </c>
      <c r="J46" s="44"/>
      <c r="K46" s="35">
        <v>7.4999999999999997E-2</v>
      </c>
      <c r="L46" s="35">
        <f>I46-K46</f>
        <v>7.4999999999999997E-2</v>
      </c>
      <c r="M46" s="44"/>
      <c r="N46" s="24"/>
    </row>
    <row r="47" spans="1:14" s="1" customFormat="1" ht="30" customHeight="1">
      <c r="A47" s="5"/>
      <c r="B47" s="21" t="s">
        <v>233</v>
      </c>
      <c r="C47" s="35" t="s">
        <v>273</v>
      </c>
      <c r="D47" s="21" t="s">
        <v>274</v>
      </c>
      <c r="E47" s="21" t="s">
        <v>69</v>
      </c>
      <c r="F47" s="35"/>
      <c r="G47" s="21"/>
      <c r="H47" s="12"/>
      <c r="I47" s="35">
        <f>G47*1+H47*0.15</f>
        <v>0</v>
      </c>
      <c r="J47" s="44"/>
      <c r="K47" s="35">
        <v>7.4999999999999997E-2</v>
      </c>
      <c r="L47" s="35">
        <f>I47-K47</f>
        <v>-7.4999999999999997E-2</v>
      </c>
      <c r="M47" s="44"/>
      <c r="N47" s="24" t="s">
        <v>331</v>
      </c>
    </row>
    <row r="48" spans="1:14" s="1" customFormat="1" ht="30" customHeight="1">
      <c r="A48" s="5"/>
      <c r="B48" s="21" t="s">
        <v>233</v>
      </c>
      <c r="C48" s="35" t="s">
        <v>275</v>
      </c>
      <c r="D48" s="21" t="s">
        <v>276</v>
      </c>
      <c r="E48" s="21" t="s">
        <v>69</v>
      </c>
      <c r="F48" s="35"/>
      <c r="G48" s="21"/>
      <c r="H48" s="12"/>
      <c r="I48" s="35">
        <f>G48*1+H48*0.15</f>
        <v>0</v>
      </c>
      <c r="J48" s="44"/>
      <c r="K48" s="35">
        <v>7.4999999999999997E-2</v>
      </c>
      <c r="L48" s="35">
        <f>I48-K48</f>
        <v>-7.4999999999999997E-2</v>
      </c>
      <c r="M48" s="44"/>
      <c r="N48" s="24" t="s">
        <v>331</v>
      </c>
    </row>
    <row r="49" spans="1:14" s="1" customFormat="1" ht="30" customHeight="1">
      <c r="A49" s="5">
        <v>41</v>
      </c>
      <c r="B49" s="21" t="s">
        <v>293</v>
      </c>
      <c r="C49" s="35" t="s">
        <v>322</v>
      </c>
      <c r="D49" s="21" t="s">
        <v>323</v>
      </c>
      <c r="E49" s="21" t="s">
        <v>24</v>
      </c>
      <c r="F49" s="21" t="s">
        <v>324</v>
      </c>
      <c r="G49" s="35"/>
      <c r="H49" s="21">
        <v>1</v>
      </c>
      <c r="I49" s="35">
        <f>G49*1+H49*0.15</f>
        <v>0.15</v>
      </c>
      <c r="J49" s="44"/>
      <c r="K49" s="35">
        <v>0</v>
      </c>
      <c r="L49" s="35">
        <f>I49-K49</f>
        <v>0.15</v>
      </c>
      <c r="M49" s="44"/>
      <c r="N49" s="24"/>
    </row>
    <row r="50" spans="1:14" s="1" customFormat="1" ht="30" customHeight="1">
      <c r="A50" s="5">
        <v>42</v>
      </c>
      <c r="B50" s="21" t="s">
        <v>293</v>
      </c>
      <c r="C50" s="35" t="s">
        <v>325</v>
      </c>
      <c r="D50" s="21" t="s">
        <v>326</v>
      </c>
      <c r="E50" s="21" t="s">
        <v>24</v>
      </c>
      <c r="F50" s="21" t="s">
        <v>327</v>
      </c>
      <c r="G50" s="35"/>
      <c r="H50" s="21">
        <v>1</v>
      </c>
      <c r="I50" s="35">
        <f>G50*1+H50*0.15</f>
        <v>0.15</v>
      </c>
      <c r="J50" s="45"/>
      <c r="K50" s="35">
        <v>0</v>
      </c>
      <c r="L50" s="35">
        <f>I50-K50</f>
        <v>0.15</v>
      </c>
      <c r="M50" s="45"/>
      <c r="N50" s="24"/>
    </row>
    <row r="51" spans="1:14" ht="30" customHeight="1">
      <c r="A51" s="5">
        <v>43</v>
      </c>
      <c r="B51" s="21" t="s">
        <v>234</v>
      </c>
      <c r="C51" s="21" t="s">
        <v>277</v>
      </c>
      <c r="D51" s="21" t="s">
        <v>278</v>
      </c>
      <c r="E51" s="21" t="s">
        <v>279</v>
      </c>
      <c r="F51" s="21" t="s">
        <v>228</v>
      </c>
      <c r="G51" s="21">
        <v>1</v>
      </c>
      <c r="H51" s="12">
        <v>1</v>
      </c>
      <c r="I51" s="35">
        <f>G51*2+H51*0.3</f>
        <v>2.2999999999999998</v>
      </c>
      <c r="J51" s="43">
        <v>14.1</v>
      </c>
      <c r="K51" s="35">
        <v>1.1499999999999999</v>
      </c>
      <c r="L51" s="35">
        <f>I51-K51</f>
        <v>1.1499999999999999</v>
      </c>
      <c r="M51" s="43">
        <f>SUM(L51:L57)</f>
        <v>5.9</v>
      </c>
      <c r="N51" s="24"/>
    </row>
    <row r="52" spans="1:14" ht="30" customHeight="1">
      <c r="A52" s="5">
        <v>44</v>
      </c>
      <c r="B52" s="15" t="s">
        <v>234</v>
      </c>
      <c r="C52" s="15" t="s">
        <v>235</v>
      </c>
      <c r="D52" s="15" t="s">
        <v>247</v>
      </c>
      <c r="E52" s="15" t="s">
        <v>227</v>
      </c>
      <c r="F52" s="15" t="s">
        <v>236</v>
      </c>
      <c r="G52" s="15"/>
      <c r="H52" s="12">
        <v>1</v>
      </c>
      <c r="I52" s="35">
        <f>G52*2+H52*0.3</f>
        <v>0.3</v>
      </c>
      <c r="J52" s="44"/>
      <c r="K52" s="35">
        <v>1.3</v>
      </c>
      <c r="L52" s="35">
        <f>I52-K52</f>
        <v>-1</v>
      </c>
      <c r="M52" s="44"/>
      <c r="N52" s="24"/>
    </row>
    <row r="53" spans="1:14" ht="30" customHeight="1">
      <c r="A53" s="5">
        <v>45</v>
      </c>
      <c r="B53" s="15" t="s">
        <v>234</v>
      </c>
      <c r="C53" s="15" t="s">
        <v>237</v>
      </c>
      <c r="D53" s="15" t="s">
        <v>248</v>
      </c>
      <c r="E53" s="15" t="s">
        <v>227</v>
      </c>
      <c r="F53" s="15" t="s">
        <v>228</v>
      </c>
      <c r="G53" s="15">
        <v>1</v>
      </c>
      <c r="H53" s="12">
        <v>1</v>
      </c>
      <c r="I53" s="35">
        <f>G53*2+H53*0.3</f>
        <v>2.2999999999999998</v>
      </c>
      <c r="J53" s="44"/>
      <c r="K53" s="35">
        <v>1.1499999999999999</v>
      </c>
      <c r="L53" s="35">
        <f>I53-K53</f>
        <v>1.1499999999999999</v>
      </c>
      <c r="M53" s="44"/>
      <c r="N53" s="24"/>
    </row>
    <row r="54" spans="1:14" ht="30" customHeight="1">
      <c r="A54" s="5">
        <v>46</v>
      </c>
      <c r="B54" s="15" t="s">
        <v>234</v>
      </c>
      <c r="C54" s="15" t="s">
        <v>238</v>
      </c>
      <c r="D54" s="15" t="s">
        <v>248</v>
      </c>
      <c r="E54" s="15" t="s">
        <v>227</v>
      </c>
      <c r="F54" s="15" t="s">
        <v>228</v>
      </c>
      <c r="G54" s="15">
        <v>1</v>
      </c>
      <c r="H54" s="12">
        <v>1</v>
      </c>
      <c r="I54" s="35">
        <f>G54*2+H54*0.3</f>
        <v>2.2999999999999998</v>
      </c>
      <c r="J54" s="44"/>
      <c r="K54" s="35">
        <v>1.1499999999999999</v>
      </c>
      <c r="L54" s="35">
        <f>I54-K54</f>
        <v>1.1499999999999999</v>
      </c>
      <c r="M54" s="44"/>
      <c r="N54" s="24"/>
    </row>
    <row r="55" spans="1:14" ht="30" customHeight="1">
      <c r="A55" s="5">
        <v>47</v>
      </c>
      <c r="B55" s="15" t="s">
        <v>234</v>
      </c>
      <c r="C55" s="14" t="s">
        <v>239</v>
      </c>
      <c r="D55" s="15" t="s">
        <v>315</v>
      </c>
      <c r="E55" s="15" t="s">
        <v>227</v>
      </c>
      <c r="F55" s="15" t="s">
        <v>228</v>
      </c>
      <c r="G55" s="15">
        <v>1</v>
      </c>
      <c r="H55" s="12">
        <v>1</v>
      </c>
      <c r="I55" s="35">
        <f>G55*2+H55*0.3</f>
        <v>2.2999999999999998</v>
      </c>
      <c r="J55" s="44"/>
      <c r="K55" s="35">
        <v>1.1499999999999999</v>
      </c>
      <c r="L55" s="35">
        <f>I55-K55</f>
        <v>1.1499999999999999</v>
      </c>
      <c r="M55" s="44"/>
      <c r="N55" s="24"/>
    </row>
    <row r="56" spans="1:14" ht="30" customHeight="1">
      <c r="A56" s="5">
        <v>48</v>
      </c>
      <c r="B56" s="21" t="s">
        <v>234</v>
      </c>
      <c r="C56" s="25" t="s">
        <v>280</v>
      </c>
      <c r="D56" s="21" t="s">
        <v>281</v>
      </c>
      <c r="E56" s="21" t="s">
        <v>227</v>
      </c>
      <c r="F56" s="21" t="s">
        <v>236</v>
      </c>
      <c r="G56" s="21">
        <v>1</v>
      </c>
      <c r="H56" s="12">
        <v>1</v>
      </c>
      <c r="I56" s="35">
        <f>G56*2+H56*0.3</f>
        <v>2.2999999999999998</v>
      </c>
      <c r="J56" s="44"/>
      <c r="K56" s="35">
        <v>1.1499999999999999</v>
      </c>
      <c r="L56" s="35">
        <f>I56-K56</f>
        <v>1.1499999999999999</v>
      </c>
      <c r="M56" s="44"/>
      <c r="N56" s="24"/>
    </row>
    <row r="57" spans="1:14" s="18" customFormat="1" ht="30" customHeight="1">
      <c r="A57" s="5">
        <v>49</v>
      </c>
      <c r="B57" s="21" t="s">
        <v>234</v>
      </c>
      <c r="C57" s="21" t="s">
        <v>282</v>
      </c>
      <c r="D57" s="21" t="s">
        <v>358</v>
      </c>
      <c r="E57" s="21" t="s">
        <v>279</v>
      </c>
      <c r="F57" s="21" t="s">
        <v>228</v>
      </c>
      <c r="G57" s="21">
        <v>1</v>
      </c>
      <c r="H57" s="21">
        <v>1</v>
      </c>
      <c r="I57" s="35">
        <f>G57*2+H57*0.3</f>
        <v>2.2999999999999998</v>
      </c>
      <c r="J57" s="45"/>
      <c r="K57" s="35">
        <v>1.1499999999999999</v>
      </c>
      <c r="L57" s="35">
        <f>I57-K57</f>
        <v>1.1499999999999999</v>
      </c>
      <c r="M57" s="45"/>
      <c r="N57" s="24"/>
    </row>
    <row r="58" spans="1:14" s="19" customFormat="1" ht="30" customHeight="1">
      <c r="A58" s="5">
        <v>50</v>
      </c>
      <c r="B58" s="15" t="s">
        <v>257</v>
      </c>
      <c r="C58" s="6" t="s">
        <v>260</v>
      </c>
      <c r="D58" s="6" t="s">
        <v>68</v>
      </c>
      <c r="E58" s="6" t="s">
        <v>69</v>
      </c>
      <c r="F58" s="6" t="s">
        <v>70</v>
      </c>
      <c r="G58" s="6">
        <v>1</v>
      </c>
      <c r="H58" s="6"/>
      <c r="I58" s="35">
        <f>G58*1+H58*0.15</f>
        <v>1</v>
      </c>
      <c r="J58" s="43">
        <v>17.2</v>
      </c>
      <c r="K58" s="35">
        <v>0.5</v>
      </c>
      <c r="L58" s="35">
        <f>I58-K58</f>
        <v>0.5</v>
      </c>
      <c r="M58" s="43">
        <f>SUM(L58:L67)</f>
        <v>1.4</v>
      </c>
      <c r="N58" s="26"/>
    </row>
    <row r="59" spans="1:14" ht="30" customHeight="1">
      <c r="A59" s="5">
        <v>51</v>
      </c>
      <c r="B59" s="12" t="s">
        <v>257</v>
      </c>
      <c r="C59" s="6" t="s">
        <v>71</v>
      </c>
      <c r="D59" s="5" t="s">
        <v>313</v>
      </c>
      <c r="E59" s="5" t="s">
        <v>72</v>
      </c>
      <c r="F59" s="5" t="s">
        <v>70</v>
      </c>
      <c r="G59" s="5"/>
      <c r="H59" s="5">
        <v>2</v>
      </c>
      <c r="I59" s="35">
        <f>G59*2+H59*0.3</f>
        <v>0.6</v>
      </c>
      <c r="J59" s="44"/>
      <c r="K59" s="35">
        <v>0.3</v>
      </c>
      <c r="L59" s="35">
        <f>I59-K59</f>
        <v>0.3</v>
      </c>
      <c r="M59" s="44"/>
      <c r="N59" s="26"/>
    </row>
    <row r="60" spans="1:14" ht="30" customHeight="1">
      <c r="A60" s="5">
        <v>52</v>
      </c>
      <c r="B60" s="12" t="s">
        <v>257</v>
      </c>
      <c r="C60" s="6" t="s">
        <v>73</v>
      </c>
      <c r="D60" s="5" t="s">
        <v>310</v>
      </c>
      <c r="E60" s="5" t="s">
        <v>72</v>
      </c>
      <c r="F60" s="5" t="s">
        <v>70</v>
      </c>
      <c r="G60" s="5"/>
      <c r="H60" s="5">
        <v>2</v>
      </c>
      <c r="I60" s="35">
        <f>G60*2+H60*0.3</f>
        <v>0.6</v>
      </c>
      <c r="J60" s="44"/>
      <c r="K60" s="35">
        <v>0.3</v>
      </c>
      <c r="L60" s="35">
        <f>I60-K60</f>
        <v>0.3</v>
      </c>
      <c r="M60" s="44"/>
      <c r="N60" s="26"/>
    </row>
    <row r="61" spans="1:14" ht="30" customHeight="1">
      <c r="A61" s="5"/>
      <c r="B61" s="12" t="s">
        <v>257</v>
      </c>
      <c r="C61" s="6" t="s">
        <v>74</v>
      </c>
      <c r="D61" s="5" t="s">
        <v>75</v>
      </c>
      <c r="E61" s="5" t="s">
        <v>72</v>
      </c>
      <c r="F61" s="5" t="s">
        <v>70</v>
      </c>
      <c r="G61" s="5"/>
      <c r="H61" s="5"/>
      <c r="I61" s="35">
        <f>G61*2+H61*0.3</f>
        <v>0</v>
      </c>
      <c r="J61" s="44"/>
      <c r="K61" s="35">
        <v>0.3</v>
      </c>
      <c r="L61" s="35">
        <f>I61-K61</f>
        <v>-0.3</v>
      </c>
      <c r="M61" s="44"/>
      <c r="N61" s="24" t="s">
        <v>331</v>
      </c>
    </row>
    <row r="62" spans="1:14" ht="30" customHeight="1">
      <c r="A62" s="5">
        <v>53</v>
      </c>
      <c r="B62" s="12" t="s">
        <v>257</v>
      </c>
      <c r="C62" s="6" t="s">
        <v>76</v>
      </c>
      <c r="D62" s="5" t="s">
        <v>68</v>
      </c>
      <c r="E62" s="5" t="s">
        <v>69</v>
      </c>
      <c r="F62" s="5" t="s">
        <v>70</v>
      </c>
      <c r="G62" s="5">
        <v>1</v>
      </c>
      <c r="H62" s="5"/>
      <c r="I62" s="35">
        <f>G62*1+H62*0.15</f>
        <v>1</v>
      </c>
      <c r="J62" s="44"/>
      <c r="K62" s="35">
        <v>0.5</v>
      </c>
      <c r="L62" s="35">
        <f>I62-K62</f>
        <v>0.5</v>
      </c>
      <c r="M62" s="44"/>
      <c r="N62" s="26"/>
    </row>
    <row r="63" spans="1:14" ht="30" customHeight="1">
      <c r="A63" s="5">
        <v>54</v>
      </c>
      <c r="B63" s="12" t="s">
        <v>257</v>
      </c>
      <c r="C63" s="6" t="s">
        <v>77</v>
      </c>
      <c r="D63" s="5" t="s">
        <v>78</v>
      </c>
      <c r="E63" s="5" t="s">
        <v>72</v>
      </c>
      <c r="F63" s="5" t="s">
        <v>70</v>
      </c>
      <c r="G63" s="5">
        <v>1</v>
      </c>
      <c r="H63" s="5"/>
      <c r="I63" s="35">
        <f>G63*2+H63*0.3</f>
        <v>2</v>
      </c>
      <c r="J63" s="44"/>
      <c r="K63" s="35">
        <v>1</v>
      </c>
      <c r="L63" s="35">
        <f>I63-K63</f>
        <v>1</v>
      </c>
      <c r="M63" s="44"/>
      <c r="N63" s="26"/>
    </row>
    <row r="64" spans="1:14" ht="28.8" customHeight="1">
      <c r="A64" s="5"/>
      <c r="B64" s="12" t="s">
        <v>257</v>
      </c>
      <c r="C64" s="15" t="s">
        <v>252</v>
      </c>
      <c r="D64" s="12" t="s">
        <v>314</v>
      </c>
      <c r="E64" s="12" t="s">
        <v>72</v>
      </c>
      <c r="F64" s="12" t="s">
        <v>70</v>
      </c>
      <c r="G64" s="12"/>
      <c r="H64" s="12">
        <v>0</v>
      </c>
      <c r="I64" s="35">
        <v>0</v>
      </c>
      <c r="J64" s="44"/>
      <c r="K64" s="35">
        <v>0.44999999999999996</v>
      </c>
      <c r="L64" s="35">
        <f>I64-K64</f>
        <v>-0.44999999999999996</v>
      </c>
      <c r="M64" s="44"/>
      <c r="N64" s="4" t="s">
        <v>333</v>
      </c>
    </row>
    <row r="65" spans="1:14" ht="28.8">
      <c r="A65" s="5"/>
      <c r="B65" s="12" t="s">
        <v>257</v>
      </c>
      <c r="C65" s="15" t="s">
        <v>253</v>
      </c>
      <c r="D65" s="12" t="s">
        <v>408</v>
      </c>
      <c r="E65" s="12" t="s">
        <v>72</v>
      </c>
      <c r="F65" s="12" t="s">
        <v>70</v>
      </c>
      <c r="G65" s="12"/>
      <c r="H65" s="12"/>
      <c r="I65" s="35">
        <f>G65*2+H65*0.3</f>
        <v>0</v>
      </c>
      <c r="J65" s="44"/>
      <c r="K65" s="35">
        <v>0.44999999999999996</v>
      </c>
      <c r="L65" s="35">
        <f>I65-K65</f>
        <v>-0.44999999999999996</v>
      </c>
      <c r="M65" s="44"/>
      <c r="N65" s="24" t="s">
        <v>331</v>
      </c>
    </row>
    <row r="66" spans="1:14" ht="30" customHeight="1">
      <c r="A66" s="5">
        <v>55</v>
      </c>
      <c r="B66" s="12" t="s">
        <v>257</v>
      </c>
      <c r="C66" s="15" t="s">
        <v>254</v>
      </c>
      <c r="D66" s="12" t="s">
        <v>206</v>
      </c>
      <c r="E66" s="12" t="s">
        <v>88</v>
      </c>
      <c r="F66" s="12" t="s">
        <v>70</v>
      </c>
      <c r="G66" s="12"/>
      <c r="H66" s="12">
        <v>3</v>
      </c>
      <c r="I66" s="35">
        <f>G66*2+H66*0.3</f>
        <v>0.89999999999999991</v>
      </c>
      <c r="J66" s="44"/>
      <c r="K66" s="35">
        <v>0.44999999999999996</v>
      </c>
      <c r="L66" s="35">
        <f>I66-K66</f>
        <v>0.44999999999999996</v>
      </c>
      <c r="M66" s="46"/>
      <c r="N66" s="24"/>
    </row>
    <row r="67" spans="1:14" ht="30" customHeight="1">
      <c r="A67" s="5">
        <v>57</v>
      </c>
      <c r="B67" s="12" t="s">
        <v>257</v>
      </c>
      <c r="C67" s="15" t="s">
        <v>255</v>
      </c>
      <c r="D67" s="12" t="s">
        <v>256</v>
      </c>
      <c r="E67" s="12" t="s">
        <v>88</v>
      </c>
      <c r="F67" s="12" t="s">
        <v>70</v>
      </c>
      <c r="G67" s="12"/>
      <c r="H67" s="12">
        <v>0</v>
      </c>
      <c r="I67" s="35">
        <v>0</v>
      </c>
      <c r="J67" s="44"/>
      <c r="K67" s="35">
        <v>0.44999999999999996</v>
      </c>
      <c r="L67" s="35">
        <f>I67-K67</f>
        <v>-0.44999999999999996</v>
      </c>
      <c r="M67" s="47"/>
      <c r="N67" s="13" t="s">
        <v>332</v>
      </c>
    </row>
    <row r="68" spans="1:14" ht="30" customHeight="1">
      <c r="A68" s="5">
        <v>56</v>
      </c>
      <c r="B68" s="6" t="s">
        <v>89</v>
      </c>
      <c r="C68" s="6" t="s">
        <v>90</v>
      </c>
      <c r="D68" s="6" t="s">
        <v>91</v>
      </c>
      <c r="E68" s="6" t="s">
        <v>92</v>
      </c>
      <c r="F68" s="6" t="s">
        <v>93</v>
      </c>
      <c r="G68" s="6">
        <v>1</v>
      </c>
      <c r="H68" s="6"/>
      <c r="I68" s="35">
        <f>G68*2+H68*0.3</f>
        <v>2</v>
      </c>
      <c r="J68" s="44"/>
      <c r="K68" s="35">
        <v>1</v>
      </c>
      <c r="L68" s="35">
        <f>I68-K68</f>
        <v>1</v>
      </c>
      <c r="M68" s="43">
        <f>SUM(L68:L85)</f>
        <v>5.1750000000000007</v>
      </c>
      <c r="N68" s="24"/>
    </row>
    <row r="69" spans="1:14" ht="30" customHeight="1">
      <c r="A69" s="5">
        <v>57</v>
      </c>
      <c r="B69" s="6" t="s">
        <v>89</v>
      </c>
      <c r="C69" s="6" t="s">
        <v>94</v>
      </c>
      <c r="D69" s="6" t="s">
        <v>95</v>
      </c>
      <c r="E69" s="5" t="s">
        <v>25</v>
      </c>
      <c r="F69" s="6" t="s">
        <v>93</v>
      </c>
      <c r="G69" s="6">
        <v>1</v>
      </c>
      <c r="H69" s="6"/>
      <c r="I69" s="35">
        <f>G69*2+H69*0.3</f>
        <v>2</v>
      </c>
      <c r="J69" s="44"/>
      <c r="K69" s="35">
        <v>1</v>
      </c>
      <c r="L69" s="35">
        <f>I69-K69</f>
        <v>1</v>
      </c>
      <c r="M69" s="44"/>
      <c r="N69" s="24"/>
    </row>
    <row r="70" spans="1:14" ht="30" customHeight="1">
      <c r="A70" s="5">
        <v>58</v>
      </c>
      <c r="B70" s="6" t="s">
        <v>89</v>
      </c>
      <c r="C70" s="5" t="s">
        <v>96</v>
      </c>
      <c r="D70" s="5" t="s">
        <v>97</v>
      </c>
      <c r="E70" s="6" t="s">
        <v>92</v>
      </c>
      <c r="F70" s="6" t="s">
        <v>93</v>
      </c>
      <c r="G70" s="6">
        <v>1</v>
      </c>
      <c r="H70" s="6">
        <v>2</v>
      </c>
      <c r="I70" s="35">
        <f>G70*2+H70*0.3</f>
        <v>2.6</v>
      </c>
      <c r="J70" s="44"/>
      <c r="K70" s="35">
        <v>1.3</v>
      </c>
      <c r="L70" s="35">
        <f>I70-K70</f>
        <v>1.3</v>
      </c>
      <c r="M70" s="44"/>
      <c r="N70" s="24"/>
    </row>
    <row r="71" spans="1:14" ht="30" customHeight="1">
      <c r="A71" s="5">
        <v>59</v>
      </c>
      <c r="B71" s="6" t="s">
        <v>89</v>
      </c>
      <c r="C71" s="6" t="s">
        <v>98</v>
      </c>
      <c r="D71" s="6" t="s">
        <v>221</v>
      </c>
      <c r="E71" s="6" t="s">
        <v>92</v>
      </c>
      <c r="F71" s="6" t="s">
        <v>99</v>
      </c>
      <c r="G71" s="6"/>
      <c r="H71" s="6">
        <v>4</v>
      </c>
      <c r="I71" s="35">
        <f>G71*2+H71*0.3</f>
        <v>1.2</v>
      </c>
      <c r="J71" s="44"/>
      <c r="K71" s="35">
        <v>0.6</v>
      </c>
      <c r="L71" s="35">
        <f>I71-K71</f>
        <v>0.6</v>
      </c>
      <c r="M71" s="44"/>
      <c r="N71" s="24"/>
    </row>
    <row r="72" spans="1:14" ht="30" customHeight="1">
      <c r="A72" s="5"/>
      <c r="B72" s="6" t="s">
        <v>89</v>
      </c>
      <c r="C72" s="6" t="s">
        <v>100</v>
      </c>
      <c r="D72" s="6" t="s">
        <v>101</v>
      </c>
      <c r="E72" s="6" t="s">
        <v>92</v>
      </c>
      <c r="F72" s="6" t="s">
        <v>93</v>
      </c>
      <c r="G72" s="6"/>
      <c r="H72" s="6">
        <v>0</v>
      </c>
      <c r="I72" s="35">
        <f>G72*2+H72*0.3</f>
        <v>0</v>
      </c>
      <c r="J72" s="44"/>
      <c r="K72" s="35">
        <v>0.3</v>
      </c>
      <c r="L72" s="35">
        <f>I72-K72</f>
        <v>-0.3</v>
      </c>
      <c r="M72" s="44"/>
      <c r="N72" s="16" t="s">
        <v>331</v>
      </c>
    </row>
    <row r="73" spans="1:14" ht="30" customHeight="1">
      <c r="A73" s="5">
        <v>60</v>
      </c>
      <c r="B73" s="6" t="s">
        <v>89</v>
      </c>
      <c r="C73" s="6" t="s">
        <v>102</v>
      </c>
      <c r="D73" s="6" t="s">
        <v>103</v>
      </c>
      <c r="E73" s="6" t="s">
        <v>104</v>
      </c>
      <c r="F73" s="6" t="s">
        <v>93</v>
      </c>
      <c r="G73" s="6"/>
      <c r="H73" s="6">
        <v>2</v>
      </c>
      <c r="I73" s="35">
        <f>G73*1+H73*0.15</f>
        <v>0.3</v>
      </c>
      <c r="J73" s="44"/>
      <c r="K73" s="35">
        <v>7.4999999999999997E-2</v>
      </c>
      <c r="L73" s="35">
        <f>I73-K73</f>
        <v>0.22499999999999998</v>
      </c>
      <c r="M73" s="44"/>
      <c r="N73" s="24"/>
    </row>
    <row r="74" spans="1:14" s="2" customFormat="1" ht="30" customHeight="1">
      <c r="A74" s="5">
        <v>61</v>
      </c>
      <c r="B74" s="6" t="s">
        <v>89</v>
      </c>
      <c r="C74" s="6" t="s">
        <v>305</v>
      </c>
      <c r="D74" s="6" t="s">
        <v>105</v>
      </c>
      <c r="E74" s="6" t="s">
        <v>92</v>
      </c>
      <c r="F74" s="6" t="s">
        <v>93</v>
      </c>
      <c r="G74" s="6"/>
      <c r="H74" s="6">
        <v>2</v>
      </c>
      <c r="I74" s="35">
        <f>G74*2+H74*0.3</f>
        <v>0.6</v>
      </c>
      <c r="J74" s="44"/>
      <c r="K74" s="35">
        <v>0.3</v>
      </c>
      <c r="L74" s="35">
        <f>I74-K74</f>
        <v>0.3</v>
      </c>
      <c r="M74" s="44"/>
      <c r="N74" s="27"/>
    </row>
    <row r="75" spans="1:14" s="3" customFormat="1" ht="30" customHeight="1">
      <c r="A75" s="5">
        <v>62</v>
      </c>
      <c r="B75" s="5" t="s">
        <v>21</v>
      </c>
      <c r="C75" s="6" t="s">
        <v>22</v>
      </c>
      <c r="D75" s="5" t="s">
        <v>23</v>
      </c>
      <c r="E75" s="5" t="s">
        <v>24</v>
      </c>
      <c r="F75" s="5" t="s">
        <v>19</v>
      </c>
      <c r="G75" s="5"/>
      <c r="H75" s="5">
        <v>1</v>
      </c>
      <c r="I75" s="35">
        <f>G75*1+H75*0.15</f>
        <v>0.15</v>
      </c>
      <c r="J75" s="44"/>
      <c r="K75" s="35">
        <v>7.4999999999999997E-2</v>
      </c>
      <c r="L75" s="35">
        <f>I75-K75</f>
        <v>7.4999999999999997E-2</v>
      </c>
      <c r="M75" s="44"/>
      <c r="N75" s="24"/>
    </row>
    <row r="76" spans="1:14" s="3" customFormat="1" ht="30" customHeight="1">
      <c r="A76" s="5">
        <v>63</v>
      </c>
      <c r="B76" s="5" t="s">
        <v>21</v>
      </c>
      <c r="C76" s="5" t="s">
        <v>377</v>
      </c>
      <c r="D76" s="5" t="s">
        <v>106</v>
      </c>
      <c r="E76" s="5" t="s">
        <v>25</v>
      </c>
      <c r="F76" s="5" t="s">
        <v>26</v>
      </c>
      <c r="G76" s="5"/>
      <c r="H76" s="5">
        <v>1</v>
      </c>
      <c r="I76" s="35">
        <f>G76*2+H76*0.3</f>
        <v>0.3</v>
      </c>
      <c r="J76" s="44"/>
      <c r="K76" s="35">
        <v>0.15</v>
      </c>
      <c r="L76" s="35">
        <f>I76-K76</f>
        <v>0.15</v>
      </c>
      <c r="M76" s="44"/>
      <c r="N76" s="24"/>
    </row>
    <row r="77" spans="1:14" s="3" customFormat="1" ht="30" customHeight="1">
      <c r="A77" s="5"/>
      <c r="B77" s="5" t="s">
        <v>21</v>
      </c>
      <c r="C77" s="5" t="s">
        <v>378</v>
      </c>
      <c r="D77" s="5" t="s">
        <v>107</v>
      </c>
      <c r="E77" s="5" t="s">
        <v>25</v>
      </c>
      <c r="F77" s="5" t="s">
        <v>26</v>
      </c>
      <c r="G77" s="5"/>
      <c r="H77" s="5">
        <v>0</v>
      </c>
      <c r="I77" s="35">
        <f>G77*2+H77*0.3</f>
        <v>0</v>
      </c>
      <c r="J77" s="44"/>
      <c r="K77" s="35">
        <v>0.15</v>
      </c>
      <c r="L77" s="35">
        <f>I77-K77</f>
        <v>-0.15</v>
      </c>
      <c r="M77" s="44"/>
      <c r="N77" s="16" t="s">
        <v>331</v>
      </c>
    </row>
    <row r="78" spans="1:14" ht="30" customHeight="1">
      <c r="A78" s="5">
        <v>64</v>
      </c>
      <c r="B78" s="6" t="s">
        <v>89</v>
      </c>
      <c r="C78" s="6" t="s">
        <v>108</v>
      </c>
      <c r="D78" s="6" t="s">
        <v>109</v>
      </c>
      <c r="E78" s="6" t="s">
        <v>104</v>
      </c>
      <c r="F78" s="6" t="s">
        <v>110</v>
      </c>
      <c r="G78" s="6"/>
      <c r="H78" s="6">
        <v>1</v>
      </c>
      <c r="I78" s="35">
        <f>G78*1+H78*0.15</f>
        <v>0.15</v>
      </c>
      <c r="J78" s="44"/>
      <c r="K78" s="35">
        <v>7.4999999999999997E-2</v>
      </c>
      <c r="L78" s="35">
        <f>I78-K78</f>
        <v>7.4999999999999997E-2</v>
      </c>
      <c r="M78" s="44"/>
      <c r="N78" s="24"/>
    </row>
    <row r="79" spans="1:14" ht="30" customHeight="1">
      <c r="A79" s="5"/>
      <c r="B79" s="9" t="s">
        <v>21</v>
      </c>
      <c r="C79" s="9" t="s">
        <v>29</v>
      </c>
      <c r="D79" s="9" t="s">
        <v>409</v>
      </c>
      <c r="E79" s="9" t="s">
        <v>24</v>
      </c>
      <c r="F79" s="9" t="s">
        <v>30</v>
      </c>
      <c r="G79" s="28"/>
      <c r="H79" s="9">
        <v>0</v>
      </c>
      <c r="I79" s="35">
        <f>G79*1+H79*0.15</f>
        <v>0</v>
      </c>
      <c r="J79" s="44"/>
      <c r="K79" s="35">
        <v>0.15</v>
      </c>
      <c r="L79" s="35">
        <f>I79-K79</f>
        <v>-0.15</v>
      </c>
      <c r="M79" s="44"/>
      <c r="N79" s="16" t="s">
        <v>331</v>
      </c>
    </row>
    <row r="80" spans="1:14" ht="30" customHeight="1">
      <c r="A80" s="5"/>
      <c r="B80" s="9" t="s">
        <v>21</v>
      </c>
      <c r="C80" s="9" t="s">
        <v>31</v>
      </c>
      <c r="D80" s="9" t="s">
        <v>32</v>
      </c>
      <c r="E80" s="9" t="s">
        <v>24</v>
      </c>
      <c r="F80" s="9" t="s">
        <v>33</v>
      </c>
      <c r="G80" s="28"/>
      <c r="H80" s="9">
        <v>0</v>
      </c>
      <c r="I80" s="35">
        <v>0</v>
      </c>
      <c r="J80" s="44"/>
      <c r="K80" s="35">
        <v>0.15</v>
      </c>
      <c r="L80" s="35">
        <f>I80-K80</f>
        <v>-0.15</v>
      </c>
      <c r="M80" s="44"/>
      <c r="N80" s="24" t="s">
        <v>331</v>
      </c>
    </row>
    <row r="81" spans="1:14" ht="30" customHeight="1">
      <c r="A81" s="5">
        <v>65</v>
      </c>
      <c r="B81" s="9" t="s">
        <v>21</v>
      </c>
      <c r="C81" s="9" t="s">
        <v>34</v>
      </c>
      <c r="D81" s="9" t="s">
        <v>35</v>
      </c>
      <c r="E81" s="9" t="s">
        <v>24</v>
      </c>
      <c r="F81" s="9" t="s">
        <v>36</v>
      </c>
      <c r="G81" s="28"/>
      <c r="H81" s="9">
        <v>2</v>
      </c>
      <c r="I81" s="35">
        <f>G81*1+H81*0.15</f>
        <v>0.3</v>
      </c>
      <c r="J81" s="44"/>
      <c r="K81" s="35">
        <v>0.15</v>
      </c>
      <c r="L81" s="35">
        <f>I81-K81</f>
        <v>0.15</v>
      </c>
      <c r="M81" s="44"/>
      <c r="N81" s="24"/>
    </row>
    <row r="82" spans="1:14" ht="30" customHeight="1">
      <c r="A82" s="5">
        <v>66</v>
      </c>
      <c r="B82" s="29" t="s">
        <v>225</v>
      </c>
      <c r="C82" s="29" t="s">
        <v>226</v>
      </c>
      <c r="D82" s="29" t="s">
        <v>249</v>
      </c>
      <c r="E82" s="29" t="s">
        <v>227</v>
      </c>
      <c r="F82" s="29" t="s">
        <v>228</v>
      </c>
      <c r="G82" s="28"/>
      <c r="H82" s="29">
        <v>2</v>
      </c>
      <c r="I82" s="35">
        <f>G82*2+H82*0.3</f>
        <v>0.6</v>
      </c>
      <c r="J82" s="44"/>
      <c r="K82" s="35">
        <v>0.15</v>
      </c>
      <c r="L82" s="35">
        <f>I82-K82</f>
        <v>0.44999999999999996</v>
      </c>
      <c r="M82" s="44"/>
      <c r="N82" s="13"/>
    </row>
    <row r="83" spans="1:14" ht="30" customHeight="1">
      <c r="A83" s="5">
        <v>67</v>
      </c>
      <c r="B83" s="29" t="s">
        <v>225</v>
      </c>
      <c r="C83" s="29" t="s">
        <v>229</v>
      </c>
      <c r="D83" s="29" t="s">
        <v>250</v>
      </c>
      <c r="E83" s="29" t="s">
        <v>227</v>
      </c>
      <c r="F83" s="29" t="s">
        <v>228</v>
      </c>
      <c r="G83" s="28"/>
      <c r="H83" s="29">
        <v>1</v>
      </c>
      <c r="I83" s="35">
        <f>G83*2+H83*0.3</f>
        <v>0.3</v>
      </c>
      <c r="J83" s="44"/>
      <c r="K83" s="35">
        <v>0.15</v>
      </c>
      <c r="L83" s="35">
        <f>I83-K83</f>
        <v>0.15</v>
      </c>
      <c r="M83" s="44"/>
      <c r="N83" s="24"/>
    </row>
    <row r="84" spans="1:14" ht="30" customHeight="1">
      <c r="A84" s="5">
        <v>68</v>
      </c>
      <c r="B84" s="29" t="s">
        <v>225</v>
      </c>
      <c r="C84" s="29" t="s">
        <v>230</v>
      </c>
      <c r="D84" s="29" t="s">
        <v>251</v>
      </c>
      <c r="E84" s="29" t="s">
        <v>227</v>
      </c>
      <c r="F84" s="29" t="s">
        <v>228</v>
      </c>
      <c r="G84" s="28"/>
      <c r="H84" s="29">
        <v>1</v>
      </c>
      <c r="I84" s="35">
        <f>G84*2+H84*0.3</f>
        <v>0.3</v>
      </c>
      <c r="J84" s="44"/>
      <c r="K84" s="35">
        <v>0.15</v>
      </c>
      <c r="L84" s="35">
        <f>I84-K84</f>
        <v>0.15</v>
      </c>
      <c r="M84" s="44"/>
      <c r="N84" s="24"/>
    </row>
    <row r="85" spans="1:14" ht="30" customHeight="1">
      <c r="A85" s="5">
        <v>69</v>
      </c>
      <c r="B85" s="29" t="s">
        <v>21</v>
      </c>
      <c r="C85" s="29" t="s">
        <v>362</v>
      </c>
      <c r="D85" s="29" t="s">
        <v>363</v>
      </c>
      <c r="E85" s="29" t="s">
        <v>24</v>
      </c>
      <c r="F85" s="29" t="s">
        <v>364</v>
      </c>
      <c r="G85" s="28"/>
      <c r="H85" s="29">
        <v>2</v>
      </c>
      <c r="I85" s="35">
        <v>0.3</v>
      </c>
      <c r="J85" s="45"/>
      <c r="K85" s="35">
        <v>0</v>
      </c>
      <c r="L85" s="35">
        <f>I85-K85</f>
        <v>0.3</v>
      </c>
      <c r="M85" s="45"/>
      <c r="N85" s="24"/>
    </row>
    <row r="86" spans="1:14" ht="30" customHeight="1">
      <c r="A86" s="5">
        <v>70</v>
      </c>
      <c r="B86" s="35" t="s">
        <v>117</v>
      </c>
      <c r="C86" s="35" t="s">
        <v>283</v>
      </c>
      <c r="D86" s="35" t="s">
        <v>284</v>
      </c>
      <c r="E86" s="35" t="s">
        <v>72</v>
      </c>
      <c r="F86" s="35" t="s">
        <v>70</v>
      </c>
      <c r="G86" s="35">
        <v>1</v>
      </c>
      <c r="H86" s="5"/>
      <c r="I86" s="35">
        <f>G86*2+H86*0.3</f>
        <v>2</v>
      </c>
      <c r="J86" s="43">
        <v>11.15</v>
      </c>
      <c r="K86" s="35">
        <v>1</v>
      </c>
      <c r="L86" s="35">
        <f>I86-K86</f>
        <v>1</v>
      </c>
      <c r="M86" s="43">
        <f>SUM(L86:L101)</f>
        <v>7.8499999999999979</v>
      </c>
      <c r="N86" s="24"/>
    </row>
    <row r="87" spans="1:14" s="18" customFormat="1" ht="30" customHeight="1">
      <c r="A87" s="5">
        <v>71</v>
      </c>
      <c r="B87" s="35" t="s">
        <v>174</v>
      </c>
      <c r="C87" s="35" t="s">
        <v>291</v>
      </c>
      <c r="D87" s="35" t="s">
        <v>292</v>
      </c>
      <c r="E87" s="35" t="s">
        <v>18</v>
      </c>
      <c r="F87" s="35" t="s">
        <v>19</v>
      </c>
      <c r="G87" s="35">
        <v>1</v>
      </c>
      <c r="H87" s="17"/>
      <c r="I87" s="35">
        <f>G87*2+H87*0.3</f>
        <v>2</v>
      </c>
      <c r="J87" s="44"/>
      <c r="K87" s="35">
        <v>1</v>
      </c>
      <c r="L87" s="35">
        <f>I87-K87</f>
        <v>1</v>
      </c>
      <c r="M87" s="44"/>
      <c r="N87" s="24"/>
    </row>
    <row r="88" spans="1:14" s="18" customFormat="1" ht="30" customHeight="1">
      <c r="A88" s="5">
        <v>72</v>
      </c>
      <c r="B88" s="35" t="s">
        <v>174</v>
      </c>
      <c r="C88" s="35" t="s">
        <v>175</v>
      </c>
      <c r="D88" s="37" t="s">
        <v>399</v>
      </c>
      <c r="E88" s="35" t="s">
        <v>88</v>
      </c>
      <c r="F88" s="35" t="s">
        <v>19</v>
      </c>
      <c r="G88" s="35">
        <v>1</v>
      </c>
      <c r="H88" s="17"/>
      <c r="I88" s="35">
        <f>G88*2+H88*0.3</f>
        <v>2</v>
      </c>
      <c r="J88" s="44"/>
      <c r="K88" s="35">
        <v>1</v>
      </c>
      <c r="L88" s="35">
        <f>I88-K88</f>
        <v>1</v>
      </c>
      <c r="M88" s="44"/>
      <c r="N88" s="24"/>
    </row>
    <row r="89" spans="1:14" ht="30" customHeight="1">
      <c r="A89" s="5">
        <v>73</v>
      </c>
      <c r="B89" s="5" t="s">
        <v>117</v>
      </c>
      <c r="C89" s="6" t="s">
        <v>176</v>
      </c>
      <c r="D89" s="5" t="s">
        <v>177</v>
      </c>
      <c r="E89" s="5" t="s">
        <v>72</v>
      </c>
      <c r="F89" s="5" t="s">
        <v>82</v>
      </c>
      <c r="G89" s="5">
        <v>1</v>
      </c>
      <c r="H89" s="5"/>
      <c r="I89" s="35">
        <v>2</v>
      </c>
      <c r="J89" s="44"/>
      <c r="K89" s="35">
        <v>0.15</v>
      </c>
      <c r="L89" s="35">
        <f>I89-K89</f>
        <v>1.85</v>
      </c>
      <c r="M89" s="44"/>
      <c r="N89" s="24"/>
    </row>
    <row r="90" spans="1:14" ht="30" customHeight="1">
      <c r="A90" s="5">
        <v>74</v>
      </c>
      <c r="B90" s="5" t="s">
        <v>117</v>
      </c>
      <c r="C90" s="6" t="s">
        <v>178</v>
      </c>
      <c r="D90" s="5" t="s">
        <v>179</v>
      </c>
      <c r="E90" s="5" t="s">
        <v>69</v>
      </c>
      <c r="F90" s="5" t="s">
        <v>70</v>
      </c>
      <c r="G90" s="5"/>
      <c r="H90" s="5">
        <v>1</v>
      </c>
      <c r="I90" s="35">
        <v>0.15</v>
      </c>
      <c r="J90" s="44"/>
      <c r="K90" s="35">
        <v>0.15</v>
      </c>
      <c r="L90" s="35">
        <f>I90-K90</f>
        <v>0</v>
      </c>
      <c r="M90" s="44"/>
      <c r="N90" s="24"/>
    </row>
    <row r="91" spans="1:14" ht="30" customHeight="1">
      <c r="A91" s="5">
        <v>75</v>
      </c>
      <c r="B91" s="5" t="s">
        <v>174</v>
      </c>
      <c r="C91" s="6" t="s">
        <v>337</v>
      </c>
      <c r="D91" s="5" t="s">
        <v>347</v>
      </c>
      <c r="E91" s="5" t="s">
        <v>18</v>
      </c>
      <c r="F91" s="5" t="s">
        <v>26</v>
      </c>
      <c r="G91" s="5"/>
      <c r="H91" s="5">
        <v>1</v>
      </c>
      <c r="I91" s="35">
        <v>0.3</v>
      </c>
      <c r="J91" s="44"/>
      <c r="K91" s="35">
        <v>0</v>
      </c>
      <c r="L91" s="35">
        <f>I91-K91</f>
        <v>0.3</v>
      </c>
      <c r="M91" s="44"/>
      <c r="N91" s="24"/>
    </row>
    <row r="92" spans="1:14" ht="30" customHeight="1">
      <c r="A92" s="5">
        <v>76</v>
      </c>
      <c r="B92" s="5" t="s">
        <v>174</v>
      </c>
      <c r="C92" s="36" t="s">
        <v>383</v>
      </c>
      <c r="D92" s="36" t="s">
        <v>387</v>
      </c>
      <c r="E92" s="36" t="s">
        <v>384</v>
      </c>
      <c r="F92" s="36" t="s">
        <v>385</v>
      </c>
      <c r="G92" s="5"/>
      <c r="H92" s="5">
        <v>1</v>
      </c>
      <c r="I92" s="36">
        <v>0.3</v>
      </c>
      <c r="J92" s="44"/>
      <c r="K92" s="36">
        <v>0</v>
      </c>
      <c r="L92" s="36">
        <f>I92-K92</f>
        <v>0.3</v>
      </c>
      <c r="M92" s="44"/>
      <c r="N92" s="24"/>
    </row>
    <row r="93" spans="1:14" ht="30" customHeight="1">
      <c r="A93" s="5">
        <v>77</v>
      </c>
      <c r="B93" s="5" t="s">
        <v>174</v>
      </c>
      <c r="C93" s="6" t="s">
        <v>338</v>
      </c>
      <c r="D93" s="5" t="s">
        <v>348</v>
      </c>
      <c r="E93" s="5" t="s">
        <v>18</v>
      </c>
      <c r="F93" s="5" t="s">
        <v>19</v>
      </c>
      <c r="G93" s="5"/>
      <c r="H93" s="5">
        <v>1</v>
      </c>
      <c r="I93" s="35">
        <v>0.3</v>
      </c>
      <c r="J93" s="44"/>
      <c r="K93" s="35">
        <v>0</v>
      </c>
      <c r="L93" s="35">
        <f>I93-K93</f>
        <v>0.3</v>
      </c>
      <c r="M93" s="44"/>
      <c r="N93" s="24"/>
    </row>
    <row r="94" spans="1:14" ht="30" customHeight="1">
      <c r="A94" s="5">
        <v>78</v>
      </c>
      <c r="B94" s="5" t="s">
        <v>174</v>
      </c>
      <c r="C94" s="6" t="s">
        <v>339</v>
      </c>
      <c r="D94" s="5" t="s">
        <v>401</v>
      </c>
      <c r="E94" s="5" t="s">
        <v>18</v>
      </c>
      <c r="F94" s="5" t="s">
        <v>19</v>
      </c>
      <c r="G94" s="5"/>
      <c r="H94" s="5">
        <v>1</v>
      </c>
      <c r="I94" s="35">
        <v>0.3</v>
      </c>
      <c r="J94" s="44"/>
      <c r="K94" s="35">
        <v>0</v>
      </c>
      <c r="L94" s="35">
        <f>I94-K94</f>
        <v>0.3</v>
      </c>
      <c r="M94" s="44"/>
      <c r="N94" s="24"/>
    </row>
    <row r="95" spans="1:14" ht="30" customHeight="1">
      <c r="A95" s="5">
        <v>79</v>
      </c>
      <c r="B95" s="5" t="s">
        <v>174</v>
      </c>
      <c r="C95" s="6" t="s">
        <v>340</v>
      </c>
      <c r="D95" s="5" t="s">
        <v>349</v>
      </c>
      <c r="E95" s="5" t="s">
        <v>18</v>
      </c>
      <c r="F95" s="5" t="s">
        <v>26</v>
      </c>
      <c r="G95" s="5"/>
      <c r="H95" s="5">
        <v>1</v>
      </c>
      <c r="I95" s="35">
        <v>0.3</v>
      </c>
      <c r="J95" s="44"/>
      <c r="K95" s="35">
        <v>0</v>
      </c>
      <c r="L95" s="35">
        <f>I95-K95</f>
        <v>0.3</v>
      </c>
      <c r="M95" s="44"/>
      <c r="N95" s="24"/>
    </row>
    <row r="96" spans="1:14" ht="30" customHeight="1">
      <c r="A96" s="5">
        <v>80</v>
      </c>
      <c r="B96" s="36" t="s">
        <v>117</v>
      </c>
      <c r="C96" s="36" t="s">
        <v>386</v>
      </c>
      <c r="D96" s="37" t="s">
        <v>394</v>
      </c>
      <c r="E96" s="36" t="s">
        <v>9</v>
      </c>
      <c r="F96" s="36" t="s">
        <v>3</v>
      </c>
      <c r="G96" s="4"/>
      <c r="H96" s="36">
        <v>1</v>
      </c>
      <c r="I96" s="36">
        <v>0</v>
      </c>
      <c r="J96" s="44"/>
      <c r="K96" s="36">
        <v>0</v>
      </c>
      <c r="L96" s="36">
        <f>I96-K96</f>
        <v>0</v>
      </c>
      <c r="M96" s="44"/>
      <c r="N96" s="4" t="s">
        <v>393</v>
      </c>
    </row>
    <row r="97" spans="1:14" ht="30" customHeight="1">
      <c r="A97" s="5">
        <v>81</v>
      </c>
      <c r="B97" s="5" t="s">
        <v>174</v>
      </c>
      <c r="C97" s="6" t="s">
        <v>341</v>
      </c>
      <c r="D97" s="5" t="s">
        <v>350</v>
      </c>
      <c r="E97" s="5" t="s">
        <v>18</v>
      </c>
      <c r="F97" s="5" t="s">
        <v>26</v>
      </c>
      <c r="G97" s="5"/>
      <c r="H97" s="5">
        <v>1</v>
      </c>
      <c r="I97" s="35">
        <v>0.3</v>
      </c>
      <c r="J97" s="44"/>
      <c r="K97" s="35">
        <v>0</v>
      </c>
      <c r="L97" s="35">
        <f>I97-K97</f>
        <v>0.3</v>
      </c>
      <c r="M97" s="44"/>
      <c r="N97" s="24"/>
    </row>
    <row r="98" spans="1:14" ht="30" customHeight="1">
      <c r="A98" s="5">
        <v>82</v>
      </c>
      <c r="B98" s="5" t="s">
        <v>174</v>
      </c>
      <c r="C98" s="6" t="s">
        <v>342</v>
      </c>
      <c r="D98" s="5" t="s">
        <v>346</v>
      </c>
      <c r="E98" s="5" t="s">
        <v>18</v>
      </c>
      <c r="F98" s="5" t="s">
        <v>19</v>
      </c>
      <c r="G98" s="5"/>
      <c r="H98" s="5">
        <v>1</v>
      </c>
      <c r="I98" s="35">
        <v>0.3</v>
      </c>
      <c r="J98" s="44"/>
      <c r="K98" s="35">
        <v>0</v>
      </c>
      <c r="L98" s="35">
        <f>I98-K98</f>
        <v>0.3</v>
      </c>
      <c r="M98" s="44"/>
      <c r="N98" s="24"/>
    </row>
    <row r="99" spans="1:14" ht="30" customHeight="1">
      <c r="A99" s="5">
        <v>83</v>
      </c>
      <c r="B99" s="5" t="s">
        <v>174</v>
      </c>
      <c r="C99" s="6" t="s">
        <v>343</v>
      </c>
      <c r="D99" s="5" t="s">
        <v>402</v>
      </c>
      <c r="E99" s="5" t="s">
        <v>18</v>
      </c>
      <c r="F99" s="5" t="s">
        <v>19</v>
      </c>
      <c r="G99" s="5"/>
      <c r="H99" s="5">
        <v>1</v>
      </c>
      <c r="I99" s="35">
        <v>0.3</v>
      </c>
      <c r="J99" s="44"/>
      <c r="K99" s="35">
        <v>0</v>
      </c>
      <c r="L99" s="35">
        <f>I99-K99</f>
        <v>0.3</v>
      </c>
      <c r="M99" s="44"/>
      <c r="N99" s="24"/>
    </row>
    <row r="100" spans="1:14" ht="30" customHeight="1">
      <c r="A100" s="5">
        <v>84</v>
      </c>
      <c r="B100" s="5" t="s">
        <v>174</v>
      </c>
      <c r="C100" s="6" t="s">
        <v>344</v>
      </c>
      <c r="D100" s="5" t="s">
        <v>351</v>
      </c>
      <c r="E100" s="5" t="s">
        <v>18</v>
      </c>
      <c r="F100" s="5" t="s">
        <v>19</v>
      </c>
      <c r="G100" s="5"/>
      <c r="H100" s="5">
        <v>1</v>
      </c>
      <c r="I100" s="35">
        <v>0.3</v>
      </c>
      <c r="J100" s="44"/>
      <c r="K100" s="35">
        <v>0</v>
      </c>
      <c r="L100" s="35">
        <f>I100-K100</f>
        <v>0.3</v>
      </c>
      <c r="M100" s="44"/>
      <c r="N100" s="24"/>
    </row>
    <row r="101" spans="1:14" ht="30" customHeight="1">
      <c r="A101" s="5">
        <v>85</v>
      </c>
      <c r="B101" s="5" t="s">
        <v>174</v>
      </c>
      <c r="C101" s="6" t="s">
        <v>345</v>
      </c>
      <c r="D101" s="5" t="s">
        <v>352</v>
      </c>
      <c r="E101" s="5" t="s">
        <v>18</v>
      </c>
      <c r="F101" s="5" t="s">
        <v>19</v>
      </c>
      <c r="G101" s="5"/>
      <c r="H101" s="5">
        <v>1</v>
      </c>
      <c r="I101" s="35">
        <v>0.3</v>
      </c>
      <c r="J101" s="45"/>
      <c r="K101" s="35">
        <v>0</v>
      </c>
      <c r="L101" s="35">
        <f>I101-K101</f>
        <v>0.3</v>
      </c>
      <c r="M101" s="45"/>
      <c r="N101" s="24"/>
    </row>
    <row r="102" spans="1:14" ht="30" customHeight="1">
      <c r="A102" s="5">
        <v>86</v>
      </c>
      <c r="B102" s="12" t="s">
        <v>189</v>
      </c>
      <c r="C102" s="42" t="s">
        <v>406</v>
      </c>
      <c r="D102" s="42" t="s">
        <v>190</v>
      </c>
      <c r="E102" s="35" t="s">
        <v>72</v>
      </c>
      <c r="F102" s="35" t="s">
        <v>70</v>
      </c>
      <c r="G102" s="12"/>
      <c r="H102" s="12">
        <v>2</v>
      </c>
      <c r="I102" s="35">
        <f>G102*2+H102*0.3</f>
        <v>0.6</v>
      </c>
      <c r="J102" s="43">
        <v>2.5499999999999998</v>
      </c>
      <c r="K102" s="35">
        <v>0.3</v>
      </c>
      <c r="L102" s="35">
        <f>I102-K102</f>
        <v>0.3</v>
      </c>
      <c r="M102" s="43">
        <f>SUM(L102:L110)</f>
        <v>1.2749999999999999</v>
      </c>
      <c r="N102" s="16"/>
    </row>
    <row r="103" spans="1:14" ht="30" customHeight="1">
      <c r="A103" s="5">
        <v>87</v>
      </c>
      <c r="B103" s="12" t="s">
        <v>189</v>
      </c>
      <c r="C103" s="35" t="s">
        <v>191</v>
      </c>
      <c r="D103" s="35" t="s">
        <v>312</v>
      </c>
      <c r="E103" s="35" t="s">
        <v>72</v>
      </c>
      <c r="F103" s="35" t="s">
        <v>139</v>
      </c>
      <c r="G103" s="12"/>
      <c r="H103" s="12">
        <v>1</v>
      </c>
      <c r="I103" s="35">
        <f>G103*2+H103*0.3</f>
        <v>0.3</v>
      </c>
      <c r="J103" s="44"/>
      <c r="K103" s="35">
        <v>0.15</v>
      </c>
      <c r="L103" s="35">
        <f>I103-K103</f>
        <v>0.15</v>
      </c>
      <c r="M103" s="44"/>
      <c r="N103" s="16"/>
    </row>
    <row r="104" spans="1:14" ht="30" customHeight="1">
      <c r="A104" s="5">
        <v>88</v>
      </c>
      <c r="B104" s="12" t="s">
        <v>189</v>
      </c>
      <c r="C104" s="35" t="s">
        <v>192</v>
      </c>
      <c r="D104" s="35" t="s">
        <v>210</v>
      </c>
      <c r="E104" s="35" t="s">
        <v>72</v>
      </c>
      <c r="F104" s="12" t="s">
        <v>193</v>
      </c>
      <c r="G104" s="12"/>
      <c r="H104" s="12">
        <v>1</v>
      </c>
      <c r="I104" s="35">
        <f>G104*2+H104*0.3</f>
        <v>0.3</v>
      </c>
      <c r="J104" s="44"/>
      <c r="K104" s="35">
        <v>0.15</v>
      </c>
      <c r="L104" s="35">
        <f>I104-K104</f>
        <v>0.15</v>
      </c>
      <c r="M104" s="44"/>
      <c r="N104" s="16"/>
    </row>
    <row r="105" spans="1:14" ht="30" customHeight="1">
      <c r="A105" s="5">
        <v>89</v>
      </c>
      <c r="B105" s="12" t="s">
        <v>189</v>
      </c>
      <c r="C105" s="35" t="s">
        <v>302</v>
      </c>
      <c r="D105" s="35" t="s">
        <v>213</v>
      </c>
      <c r="E105" s="35" t="s">
        <v>72</v>
      </c>
      <c r="F105" s="12" t="s">
        <v>70</v>
      </c>
      <c r="G105" s="12"/>
      <c r="H105" s="12">
        <v>1</v>
      </c>
      <c r="I105" s="35">
        <f>G105*2+H105*0.3</f>
        <v>0.3</v>
      </c>
      <c r="J105" s="44"/>
      <c r="K105" s="35">
        <v>0.15</v>
      </c>
      <c r="L105" s="35">
        <f>I105-K105</f>
        <v>0.15</v>
      </c>
      <c r="M105" s="44"/>
      <c r="N105" s="16"/>
    </row>
    <row r="106" spans="1:14" ht="30" customHeight="1">
      <c r="A106" s="5">
        <v>90</v>
      </c>
      <c r="B106" s="12" t="s">
        <v>189</v>
      </c>
      <c r="C106" s="35" t="s">
        <v>194</v>
      </c>
      <c r="D106" s="42" t="s">
        <v>405</v>
      </c>
      <c r="E106" s="35" t="s">
        <v>69</v>
      </c>
      <c r="F106" s="12" t="s">
        <v>70</v>
      </c>
      <c r="G106" s="12"/>
      <c r="H106" s="12">
        <v>1</v>
      </c>
      <c r="I106" s="35">
        <f>G106*1+H106*0.15</f>
        <v>0.15</v>
      </c>
      <c r="J106" s="44"/>
      <c r="K106" s="35">
        <v>7.4999999999999997E-2</v>
      </c>
      <c r="L106" s="35">
        <f>I106-K106</f>
        <v>7.4999999999999997E-2</v>
      </c>
      <c r="M106" s="44"/>
      <c r="N106" s="16"/>
    </row>
    <row r="107" spans="1:14" ht="30" customHeight="1">
      <c r="A107" s="5"/>
      <c r="B107" s="12" t="s">
        <v>189</v>
      </c>
      <c r="C107" s="35" t="s">
        <v>195</v>
      </c>
      <c r="D107" s="35" t="s">
        <v>206</v>
      </c>
      <c r="E107" s="35" t="s">
        <v>67</v>
      </c>
      <c r="F107" s="12" t="s">
        <v>139</v>
      </c>
      <c r="G107" s="12"/>
      <c r="H107" s="12">
        <v>0</v>
      </c>
      <c r="I107" s="35">
        <v>0</v>
      </c>
      <c r="J107" s="44"/>
      <c r="K107" s="35">
        <v>0.15</v>
      </c>
      <c r="L107" s="35">
        <f>I107-K107</f>
        <v>-0.15</v>
      </c>
      <c r="M107" s="44"/>
      <c r="N107" s="16" t="s">
        <v>382</v>
      </c>
    </row>
    <row r="108" spans="1:14" ht="30" customHeight="1">
      <c r="A108" s="5">
        <v>91</v>
      </c>
      <c r="B108" s="12" t="s">
        <v>189</v>
      </c>
      <c r="C108" s="35" t="s">
        <v>196</v>
      </c>
      <c r="D108" s="35" t="s">
        <v>197</v>
      </c>
      <c r="E108" s="35" t="s">
        <v>67</v>
      </c>
      <c r="F108" s="35" t="s">
        <v>82</v>
      </c>
      <c r="G108" s="12"/>
      <c r="H108" s="12">
        <v>1</v>
      </c>
      <c r="I108" s="35">
        <f>G108*2+H108*0.3</f>
        <v>0.3</v>
      </c>
      <c r="J108" s="44"/>
      <c r="K108" s="35">
        <v>0.15</v>
      </c>
      <c r="L108" s="35">
        <f>I108-K108</f>
        <v>0.15</v>
      </c>
      <c r="M108" s="44"/>
      <c r="N108" s="16"/>
    </row>
    <row r="109" spans="1:14" ht="30" customHeight="1">
      <c r="A109" s="5">
        <v>92</v>
      </c>
      <c r="B109" s="12" t="s">
        <v>189</v>
      </c>
      <c r="C109" s="35" t="s">
        <v>198</v>
      </c>
      <c r="D109" s="35" t="s">
        <v>199</v>
      </c>
      <c r="E109" s="5" t="s">
        <v>88</v>
      </c>
      <c r="F109" s="35" t="s">
        <v>70</v>
      </c>
      <c r="G109" s="12"/>
      <c r="H109" s="12">
        <v>1</v>
      </c>
      <c r="I109" s="35">
        <f>G109*2+H109*0.3</f>
        <v>0.3</v>
      </c>
      <c r="J109" s="44"/>
      <c r="K109" s="35">
        <v>0.15</v>
      </c>
      <c r="L109" s="35">
        <f>I109-K109</f>
        <v>0.15</v>
      </c>
      <c r="M109" s="44"/>
      <c r="N109" s="16"/>
    </row>
    <row r="110" spans="1:14" ht="30" customHeight="1">
      <c r="A110" s="5">
        <v>93</v>
      </c>
      <c r="B110" s="12" t="s">
        <v>189</v>
      </c>
      <c r="C110" s="35" t="s">
        <v>359</v>
      </c>
      <c r="D110" s="35" t="s">
        <v>361</v>
      </c>
      <c r="E110" s="35" t="s">
        <v>18</v>
      </c>
      <c r="F110" s="5" t="s">
        <v>360</v>
      </c>
      <c r="G110" s="35"/>
      <c r="H110" s="35">
        <v>1</v>
      </c>
      <c r="I110" s="35">
        <v>0.3</v>
      </c>
      <c r="J110" s="45"/>
      <c r="K110" s="35">
        <v>0</v>
      </c>
      <c r="L110" s="35">
        <f>I110-K110</f>
        <v>0.3</v>
      </c>
      <c r="M110" s="45"/>
      <c r="N110" s="16"/>
    </row>
    <row r="111" spans="1:14" ht="30" customHeight="1">
      <c r="A111" s="5">
        <v>94</v>
      </c>
      <c r="B111" s="5" t="s">
        <v>85</v>
      </c>
      <c r="C111" s="6" t="s">
        <v>86</v>
      </c>
      <c r="D111" s="5" t="s">
        <v>87</v>
      </c>
      <c r="E111" s="5" t="s">
        <v>88</v>
      </c>
      <c r="F111" s="5" t="s">
        <v>70</v>
      </c>
      <c r="G111" s="5">
        <v>1</v>
      </c>
      <c r="H111" s="5"/>
      <c r="I111" s="35">
        <f>G111*2+H111*0.3</f>
        <v>2</v>
      </c>
      <c r="J111" s="40">
        <v>2</v>
      </c>
      <c r="K111" s="35">
        <v>1</v>
      </c>
      <c r="L111" s="35">
        <f>I111-K111</f>
        <v>1</v>
      </c>
      <c r="M111" s="35">
        <v>1</v>
      </c>
      <c r="N111" s="24"/>
    </row>
    <row r="112" spans="1:14" ht="30" customHeight="1">
      <c r="A112" s="5">
        <v>95</v>
      </c>
      <c r="B112" s="35" t="s">
        <v>201</v>
      </c>
      <c r="C112" s="35" t="s">
        <v>209</v>
      </c>
      <c r="D112" s="35" t="s">
        <v>208</v>
      </c>
      <c r="E112" s="35" t="s">
        <v>67</v>
      </c>
      <c r="F112" s="35" t="s">
        <v>185</v>
      </c>
      <c r="G112" s="35"/>
      <c r="H112" s="35">
        <v>1</v>
      </c>
      <c r="I112" s="35">
        <f>G112*2+H112*0.3</f>
        <v>0.3</v>
      </c>
      <c r="J112" s="43">
        <v>2.2000000000000002</v>
      </c>
      <c r="K112" s="35">
        <v>0.15</v>
      </c>
      <c r="L112" s="35">
        <f>I112-K112</f>
        <v>0.15</v>
      </c>
      <c r="M112" s="43">
        <f>SUM(L112:L117)</f>
        <v>0.95</v>
      </c>
      <c r="N112" s="24"/>
    </row>
    <row r="113" spans="1:14" ht="30" customHeight="1">
      <c r="A113" s="5">
        <v>96</v>
      </c>
      <c r="B113" s="35" t="s">
        <v>201</v>
      </c>
      <c r="C113" s="35" t="s">
        <v>186</v>
      </c>
      <c r="D113" s="35" t="s">
        <v>207</v>
      </c>
      <c r="E113" s="35" t="s">
        <v>67</v>
      </c>
      <c r="F113" s="35" t="s">
        <v>188</v>
      </c>
      <c r="G113" s="35"/>
      <c r="H113" s="35">
        <v>1</v>
      </c>
      <c r="I113" s="35">
        <f>G113*2+H113*0.3</f>
        <v>0.3</v>
      </c>
      <c r="J113" s="44"/>
      <c r="K113" s="35">
        <v>0.15</v>
      </c>
      <c r="L113" s="35">
        <f>I113-K113</f>
        <v>0.15</v>
      </c>
      <c r="M113" s="44"/>
      <c r="N113" s="24"/>
    </row>
    <row r="114" spans="1:14" ht="30" customHeight="1">
      <c r="A114" s="5">
        <v>97</v>
      </c>
      <c r="B114" s="35" t="s">
        <v>201</v>
      </c>
      <c r="C114" s="35" t="s">
        <v>187</v>
      </c>
      <c r="D114" s="35" t="s">
        <v>207</v>
      </c>
      <c r="E114" s="35" t="s">
        <v>67</v>
      </c>
      <c r="F114" s="35" t="s">
        <v>188</v>
      </c>
      <c r="G114" s="35"/>
      <c r="H114" s="35">
        <v>1</v>
      </c>
      <c r="I114" s="35">
        <f>G114*2+H114*0.3</f>
        <v>0.3</v>
      </c>
      <c r="J114" s="44"/>
      <c r="K114" s="35">
        <v>0.15</v>
      </c>
      <c r="L114" s="35">
        <f>I114-K114</f>
        <v>0.15</v>
      </c>
      <c r="M114" s="44"/>
      <c r="N114" s="24"/>
    </row>
    <row r="115" spans="1:14" ht="30" customHeight="1">
      <c r="A115" s="5"/>
      <c r="B115" s="35" t="s">
        <v>201</v>
      </c>
      <c r="C115" s="14" t="s">
        <v>240</v>
      </c>
      <c r="D115" s="12" t="s">
        <v>206</v>
      </c>
      <c r="E115" s="12" t="s">
        <v>88</v>
      </c>
      <c r="F115" s="12" t="s">
        <v>70</v>
      </c>
      <c r="G115" s="12"/>
      <c r="H115" s="12">
        <v>0</v>
      </c>
      <c r="I115" s="35">
        <f>G115*2+H115*0.3</f>
        <v>0</v>
      </c>
      <c r="J115" s="44"/>
      <c r="K115" s="35">
        <v>0.15</v>
      </c>
      <c r="L115" s="35">
        <f>I115-K115</f>
        <v>-0.15</v>
      </c>
      <c r="M115" s="44"/>
      <c r="N115" s="24" t="s">
        <v>388</v>
      </c>
    </row>
    <row r="116" spans="1:14" ht="30" customHeight="1">
      <c r="A116" s="5">
        <v>98</v>
      </c>
      <c r="B116" s="35" t="s">
        <v>201</v>
      </c>
      <c r="C116" s="14" t="s">
        <v>241</v>
      </c>
      <c r="D116" s="12" t="s">
        <v>242</v>
      </c>
      <c r="E116" s="12" t="s">
        <v>72</v>
      </c>
      <c r="F116" s="12" t="s">
        <v>70</v>
      </c>
      <c r="G116" s="12"/>
      <c r="H116" s="12">
        <v>1</v>
      </c>
      <c r="I116" s="35">
        <f>G116*2+H116*0.3</f>
        <v>0.3</v>
      </c>
      <c r="J116" s="44"/>
      <c r="K116" s="35">
        <v>0.15</v>
      </c>
      <c r="L116" s="35">
        <f>I116-K116</f>
        <v>0.15</v>
      </c>
      <c r="M116" s="44"/>
      <c r="N116" s="24"/>
    </row>
    <row r="117" spans="1:14" s="18" customFormat="1" ht="30" customHeight="1">
      <c r="A117" s="5">
        <v>99</v>
      </c>
      <c r="B117" s="35" t="s">
        <v>201</v>
      </c>
      <c r="C117" s="21" t="s">
        <v>285</v>
      </c>
      <c r="D117" s="21" t="s">
        <v>286</v>
      </c>
      <c r="E117" s="21" t="s">
        <v>69</v>
      </c>
      <c r="F117" s="21" t="s">
        <v>287</v>
      </c>
      <c r="G117" s="21">
        <v>1</v>
      </c>
      <c r="H117" s="20"/>
      <c r="I117" s="35">
        <f>G117*1+H117*0.15</f>
        <v>1</v>
      </c>
      <c r="J117" s="45"/>
      <c r="K117" s="35">
        <v>0.5</v>
      </c>
      <c r="L117" s="35">
        <f>I117-K117</f>
        <v>0.5</v>
      </c>
      <c r="M117" s="45"/>
      <c r="N117" s="24"/>
    </row>
    <row r="118" spans="1:14" ht="30" customHeight="1">
      <c r="A118" s="5">
        <v>100</v>
      </c>
      <c r="B118" s="5" t="s">
        <v>111</v>
      </c>
      <c r="C118" s="6" t="s">
        <v>112</v>
      </c>
      <c r="D118" s="13" t="s">
        <v>306</v>
      </c>
      <c r="E118" s="30" t="s">
        <v>307</v>
      </c>
      <c r="F118" s="13" t="s">
        <v>308</v>
      </c>
      <c r="G118" s="5"/>
      <c r="H118" s="5">
        <v>1</v>
      </c>
      <c r="I118" s="35">
        <v>0.15</v>
      </c>
      <c r="J118" s="43">
        <v>2.9</v>
      </c>
      <c r="K118" s="35">
        <v>7.4999999999999997E-2</v>
      </c>
      <c r="L118" s="35">
        <f>I118-K118</f>
        <v>7.4999999999999997E-2</v>
      </c>
      <c r="M118" s="43">
        <f>SUM(L118:L123)</f>
        <v>1.4499999999999997</v>
      </c>
      <c r="N118" s="24"/>
    </row>
    <row r="119" spans="1:14" ht="30" customHeight="1">
      <c r="A119" s="5">
        <v>101</v>
      </c>
      <c r="B119" s="5" t="s">
        <v>111</v>
      </c>
      <c r="C119" s="5" t="s">
        <v>42</v>
      </c>
      <c r="D119" s="5" t="s">
        <v>215</v>
      </c>
      <c r="E119" s="5" t="s">
        <v>92</v>
      </c>
      <c r="F119" s="5" t="s">
        <v>93</v>
      </c>
      <c r="G119" s="5">
        <v>1</v>
      </c>
      <c r="H119" s="5"/>
      <c r="I119" s="35">
        <f>G119*2+H119*0.3</f>
        <v>2</v>
      </c>
      <c r="J119" s="44"/>
      <c r="K119" s="35">
        <v>1</v>
      </c>
      <c r="L119" s="35">
        <f>I119-K119</f>
        <v>1</v>
      </c>
      <c r="M119" s="44"/>
      <c r="N119" s="24"/>
    </row>
    <row r="120" spans="1:14" ht="30" customHeight="1">
      <c r="A120" s="5">
        <v>102</v>
      </c>
      <c r="B120" s="5" t="s">
        <v>111</v>
      </c>
      <c r="C120" s="35" t="s">
        <v>113</v>
      </c>
      <c r="D120" s="5" t="s">
        <v>43</v>
      </c>
      <c r="E120" s="35" t="s">
        <v>104</v>
      </c>
      <c r="F120" s="35" t="s">
        <v>93</v>
      </c>
      <c r="G120" s="35"/>
      <c r="H120" s="5">
        <v>1</v>
      </c>
      <c r="I120" s="35">
        <f>G120*1+H120*0.15</f>
        <v>0.15</v>
      </c>
      <c r="J120" s="44"/>
      <c r="K120" s="35">
        <v>7.4999999999999997E-2</v>
      </c>
      <c r="L120" s="35">
        <f>I120-K120</f>
        <v>7.4999999999999997E-2</v>
      </c>
      <c r="M120" s="44"/>
      <c r="N120" s="24"/>
    </row>
    <row r="121" spans="1:14" ht="30" customHeight="1">
      <c r="A121" s="5">
        <v>103</v>
      </c>
      <c r="B121" s="5" t="s">
        <v>111</v>
      </c>
      <c r="C121" s="35" t="s">
        <v>114</v>
      </c>
      <c r="D121" s="35" t="s">
        <v>44</v>
      </c>
      <c r="E121" s="35" t="s">
        <v>104</v>
      </c>
      <c r="F121" s="35" t="s">
        <v>45</v>
      </c>
      <c r="G121" s="35"/>
      <c r="H121" s="5">
        <v>1</v>
      </c>
      <c r="I121" s="35">
        <f>G121*1+H121*0.15</f>
        <v>0.15</v>
      </c>
      <c r="J121" s="44"/>
      <c r="K121" s="35">
        <v>7.4999999999999997E-2</v>
      </c>
      <c r="L121" s="35">
        <f>I121-K121</f>
        <v>7.4999999999999997E-2</v>
      </c>
      <c r="M121" s="44"/>
      <c r="N121" s="24"/>
    </row>
    <row r="122" spans="1:14" ht="30" customHeight="1">
      <c r="A122" s="5">
        <v>104</v>
      </c>
      <c r="B122" s="5" t="s">
        <v>111</v>
      </c>
      <c r="C122" s="35" t="s">
        <v>46</v>
      </c>
      <c r="D122" s="35" t="s">
        <v>47</v>
      </c>
      <c r="E122" s="35" t="s">
        <v>92</v>
      </c>
      <c r="F122" s="35" t="s">
        <v>19</v>
      </c>
      <c r="G122" s="35"/>
      <c r="H122" s="5">
        <v>1</v>
      </c>
      <c r="I122" s="35">
        <f>G122*2+H122*0.3</f>
        <v>0.3</v>
      </c>
      <c r="J122" s="44"/>
      <c r="K122" s="35">
        <v>0.15</v>
      </c>
      <c r="L122" s="35">
        <f>I122-K122</f>
        <v>0.15</v>
      </c>
      <c r="M122" s="44"/>
      <c r="N122" s="24"/>
    </row>
    <row r="123" spans="1:14" ht="30" customHeight="1">
      <c r="A123" s="5">
        <v>105</v>
      </c>
      <c r="B123" s="5" t="s">
        <v>111</v>
      </c>
      <c r="C123" s="35" t="s">
        <v>115</v>
      </c>
      <c r="D123" s="35" t="s">
        <v>116</v>
      </c>
      <c r="E123" s="35" t="s">
        <v>104</v>
      </c>
      <c r="F123" s="35" t="s">
        <v>19</v>
      </c>
      <c r="G123" s="35"/>
      <c r="H123" s="35">
        <v>1</v>
      </c>
      <c r="I123" s="35">
        <f>G123*1+H123*0.15</f>
        <v>0.15</v>
      </c>
      <c r="J123" s="45"/>
      <c r="K123" s="35">
        <v>7.4999999999999997E-2</v>
      </c>
      <c r="L123" s="35">
        <f>I123-K123</f>
        <v>7.4999999999999997E-2</v>
      </c>
      <c r="M123" s="45"/>
      <c r="N123" s="24"/>
    </row>
    <row r="124" spans="1:14" ht="30" customHeight="1">
      <c r="A124" s="5">
        <v>106</v>
      </c>
      <c r="B124" s="5" t="s">
        <v>170</v>
      </c>
      <c r="C124" s="6" t="s">
        <v>171</v>
      </c>
      <c r="D124" s="5" t="s">
        <v>172</v>
      </c>
      <c r="E124" s="5" t="s">
        <v>92</v>
      </c>
      <c r="F124" s="5" t="s">
        <v>299</v>
      </c>
      <c r="G124" s="5"/>
      <c r="H124" s="5">
        <v>1</v>
      </c>
      <c r="I124" s="35">
        <f>G124*2+H124*0.3</f>
        <v>0.3</v>
      </c>
      <c r="J124" s="40">
        <v>0.3</v>
      </c>
      <c r="K124" s="35">
        <v>0.15</v>
      </c>
      <c r="L124" s="35">
        <f>I124-K124</f>
        <v>0.15</v>
      </c>
      <c r="M124" s="35">
        <v>0.15</v>
      </c>
      <c r="N124" s="24"/>
    </row>
    <row r="125" spans="1:14" ht="30" customHeight="1">
      <c r="A125" s="5">
        <v>107</v>
      </c>
      <c r="B125" s="5" t="s">
        <v>54</v>
      </c>
      <c r="C125" s="6" t="s">
        <v>55</v>
      </c>
      <c r="D125" s="5" t="s">
        <v>317</v>
      </c>
      <c r="E125" s="5" t="s">
        <v>92</v>
      </c>
      <c r="F125" s="5" t="s">
        <v>26</v>
      </c>
      <c r="G125" s="5"/>
      <c r="H125" s="5">
        <v>1</v>
      </c>
      <c r="I125" s="35">
        <f>G125*2+H125*0.3</f>
        <v>0.3</v>
      </c>
      <c r="J125" s="43">
        <v>0.6</v>
      </c>
      <c r="K125" s="35">
        <v>0.15</v>
      </c>
      <c r="L125" s="35">
        <f>I125-K125</f>
        <v>0.15</v>
      </c>
      <c r="M125" s="43">
        <f>SUM(L125:L135)</f>
        <v>-0.9</v>
      </c>
      <c r="N125" s="24"/>
    </row>
    <row r="126" spans="1:14" ht="30" customHeight="1">
      <c r="A126" s="5">
        <v>108</v>
      </c>
      <c r="B126" s="5" t="s">
        <v>54</v>
      </c>
      <c r="C126" s="7" t="s">
        <v>56</v>
      </c>
      <c r="D126" s="7" t="s">
        <v>300</v>
      </c>
      <c r="E126" s="5" t="s">
        <v>72</v>
      </c>
      <c r="F126" s="5" t="s">
        <v>70</v>
      </c>
      <c r="G126" s="35"/>
      <c r="H126" s="5">
        <v>1</v>
      </c>
      <c r="I126" s="35">
        <v>0</v>
      </c>
      <c r="J126" s="44"/>
      <c r="K126" s="35">
        <v>0.15</v>
      </c>
      <c r="L126" s="35">
        <f>I126-K126</f>
        <v>-0.15</v>
      </c>
      <c r="M126" s="46"/>
      <c r="N126" s="4" t="s">
        <v>393</v>
      </c>
    </row>
    <row r="127" spans="1:14" ht="30" customHeight="1">
      <c r="A127" s="5">
        <v>109</v>
      </c>
      <c r="B127" s="5" t="s">
        <v>54</v>
      </c>
      <c r="C127" s="7" t="s">
        <v>57</v>
      </c>
      <c r="D127" s="7" t="s">
        <v>300</v>
      </c>
      <c r="E127" s="5" t="s">
        <v>72</v>
      </c>
      <c r="F127" s="5" t="s">
        <v>70</v>
      </c>
      <c r="G127" s="35"/>
      <c r="H127" s="5">
        <v>1</v>
      </c>
      <c r="I127" s="35">
        <v>0</v>
      </c>
      <c r="J127" s="44"/>
      <c r="K127" s="35">
        <v>0.15</v>
      </c>
      <c r="L127" s="35">
        <f>I127-K127</f>
        <v>-0.15</v>
      </c>
      <c r="M127" s="46"/>
      <c r="N127" s="4" t="s">
        <v>393</v>
      </c>
    </row>
    <row r="128" spans="1:14" ht="30" customHeight="1">
      <c r="A128" s="5">
        <v>110</v>
      </c>
      <c r="B128" s="5" t="s">
        <v>54</v>
      </c>
      <c r="C128" s="7" t="s">
        <v>58</v>
      </c>
      <c r="D128" s="7" t="s">
        <v>300</v>
      </c>
      <c r="E128" s="5" t="s">
        <v>72</v>
      </c>
      <c r="F128" s="5" t="s">
        <v>70</v>
      </c>
      <c r="G128" s="35"/>
      <c r="H128" s="5">
        <v>1</v>
      </c>
      <c r="I128" s="35">
        <v>0</v>
      </c>
      <c r="J128" s="44"/>
      <c r="K128" s="35">
        <v>0.15</v>
      </c>
      <c r="L128" s="35">
        <f>I128-K128</f>
        <v>-0.15</v>
      </c>
      <c r="M128" s="46"/>
      <c r="N128" s="4" t="s">
        <v>393</v>
      </c>
    </row>
    <row r="129" spans="1:14" ht="30" customHeight="1">
      <c r="A129" s="5">
        <v>111</v>
      </c>
      <c r="B129" s="5" t="s">
        <v>54</v>
      </c>
      <c r="C129" s="7" t="s">
        <v>59</v>
      </c>
      <c r="D129" s="7" t="s">
        <v>300</v>
      </c>
      <c r="E129" s="5" t="s">
        <v>72</v>
      </c>
      <c r="F129" s="5" t="s">
        <v>70</v>
      </c>
      <c r="G129" s="35"/>
      <c r="H129" s="5">
        <v>1</v>
      </c>
      <c r="I129" s="35">
        <v>0</v>
      </c>
      <c r="J129" s="44"/>
      <c r="K129" s="35">
        <v>0.15</v>
      </c>
      <c r="L129" s="35">
        <f>I129-K129</f>
        <v>-0.15</v>
      </c>
      <c r="M129" s="46"/>
      <c r="N129" s="4" t="s">
        <v>393</v>
      </c>
    </row>
    <row r="130" spans="1:14" ht="30" customHeight="1">
      <c r="A130" s="5">
        <v>112</v>
      </c>
      <c r="B130" s="5" t="s">
        <v>54</v>
      </c>
      <c r="C130" s="7" t="s">
        <v>60</v>
      </c>
      <c r="D130" s="7" t="s">
        <v>300</v>
      </c>
      <c r="E130" s="5" t="s">
        <v>72</v>
      </c>
      <c r="F130" s="5" t="s">
        <v>70</v>
      </c>
      <c r="G130" s="5"/>
      <c r="H130" s="5">
        <v>1</v>
      </c>
      <c r="I130" s="35">
        <v>0</v>
      </c>
      <c r="J130" s="44"/>
      <c r="K130" s="35">
        <v>0.15</v>
      </c>
      <c r="L130" s="35">
        <f>I130-K130</f>
        <v>-0.15</v>
      </c>
      <c r="M130" s="46"/>
      <c r="N130" s="4" t="s">
        <v>393</v>
      </c>
    </row>
    <row r="131" spans="1:14" ht="30" customHeight="1">
      <c r="A131" s="5">
        <v>113</v>
      </c>
      <c r="B131" s="5" t="s">
        <v>54</v>
      </c>
      <c r="C131" s="7" t="s">
        <v>379</v>
      </c>
      <c r="D131" s="7" t="s">
        <v>300</v>
      </c>
      <c r="E131" s="5" t="s">
        <v>72</v>
      </c>
      <c r="F131" s="5" t="s">
        <v>70</v>
      </c>
      <c r="G131" s="35"/>
      <c r="H131" s="5">
        <v>1</v>
      </c>
      <c r="I131" s="35">
        <f>G131*2+H131*0.3</f>
        <v>0.3</v>
      </c>
      <c r="J131" s="44"/>
      <c r="K131" s="35">
        <v>0.15</v>
      </c>
      <c r="L131" s="35">
        <f>I131-K131</f>
        <v>0.15</v>
      </c>
      <c r="M131" s="46"/>
      <c r="N131" s="24"/>
    </row>
    <row r="132" spans="1:14" ht="30" customHeight="1">
      <c r="A132" s="5"/>
      <c r="B132" s="5" t="s">
        <v>54</v>
      </c>
      <c r="C132" s="7" t="s">
        <v>365</v>
      </c>
      <c r="D132" s="7" t="s">
        <v>300</v>
      </c>
      <c r="E132" s="5" t="s">
        <v>72</v>
      </c>
      <c r="F132" s="5" t="s">
        <v>70</v>
      </c>
      <c r="G132" s="35"/>
      <c r="H132" s="5">
        <v>0</v>
      </c>
      <c r="I132" s="35">
        <f>G132*2+H132*0.3</f>
        <v>0</v>
      </c>
      <c r="J132" s="44"/>
      <c r="K132" s="35">
        <v>0.15</v>
      </c>
      <c r="L132" s="35">
        <f>I132-K132</f>
        <v>-0.15</v>
      </c>
      <c r="M132" s="46"/>
      <c r="N132" s="31" t="s">
        <v>331</v>
      </c>
    </row>
    <row r="133" spans="1:14" ht="30" customHeight="1">
      <c r="A133" s="5"/>
      <c r="B133" s="5" t="s">
        <v>54</v>
      </c>
      <c r="C133" s="7" t="s">
        <v>61</v>
      </c>
      <c r="D133" s="7" t="s">
        <v>300</v>
      </c>
      <c r="E133" s="5" t="s">
        <v>72</v>
      </c>
      <c r="F133" s="5" t="s">
        <v>70</v>
      </c>
      <c r="G133" s="35"/>
      <c r="H133" s="5">
        <v>0</v>
      </c>
      <c r="I133" s="35">
        <f>G133*2+H133*0.3</f>
        <v>0</v>
      </c>
      <c r="J133" s="44"/>
      <c r="K133" s="35">
        <v>0.15</v>
      </c>
      <c r="L133" s="35">
        <f>I133-K133</f>
        <v>-0.15</v>
      </c>
      <c r="M133" s="46"/>
      <c r="N133" s="16" t="s">
        <v>331</v>
      </c>
    </row>
    <row r="134" spans="1:14" ht="30" customHeight="1">
      <c r="A134" s="5"/>
      <c r="B134" s="5" t="s">
        <v>54</v>
      </c>
      <c r="C134" s="7" t="s">
        <v>62</v>
      </c>
      <c r="D134" s="7" t="s">
        <v>300</v>
      </c>
      <c r="E134" s="5" t="s">
        <v>72</v>
      </c>
      <c r="F134" s="5" t="s">
        <v>70</v>
      </c>
      <c r="G134" s="35"/>
      <c r="H134" s="5">
        <v>0</v>
      </c>
      <c r="I134" s="35">
        <f>G134*2+H134*0.3</f>
        <v>0</v>
      </c>
      <c r="J134" s="44"/>
      <c r="K134" s="35">
        <v>0.15</v>
      </c>
      <c r="L134" s="35">
        <f>I134-K134</f>
        <v>-0.15</v>
      </c>
      <c r="M134" s="46"/>
      <c r="N134" s="16" t="s">
        <v>331</v>
      </c>
    </row>
    <row r="135" spans="1:14" ht="30" customHeight="1">
      <c r="A135" s="5">
        <v>114</v>
      </c>
      <c r="B135" s="5" t="s">
        <v>54</v>
      </c>
      <c r="C135" s="7" t="s">
        <v>366</v>
      </c>
      <c r="D135" s="7" t="s">
        <v>367</v>
      </c>
      <c r="E135" s="7" t="s">
        <v>18</v>
      </c>
      <c r="F135" s="5" t="s">
        <v>19</v>
      </c>
      <c r="G135" s="5"/>
      <c r="H135" s="35">
        <v>1</v>
      </c>
      <c r="I135" s="35">
        <v>0</v>
      </c>
      <c r="J135" s="45"/>
      <c r="K135" s="32">
        <v>0</v>
      </c>
      <c r="L135" s="35">
        <f>I135-K135</f>
        <v>0</v>
      </c>
      <c r="M135" s="47"/>
      <c r="N135" s="24"/>
    </row>
    <row r="136" spans="1:14" ht="30" customHeight="1">
      <c r="A136" s="5">
        <v>115</v>
      </c>
      <c r="B136" s="5" t="s">
        <v>79</v>
      </c>
      <c r="C136" s="6" t="s">
        <v>80</v>
      </c>
      <c r="D136" s="5" t="s">
        <v>81</v>
      </c>
      <c r="E136" s="5" t="s">
        <v>69</v>
      </c>
      <c r="F136" s="5" t="s">
        <v>82</v>
      </c>
      <c r="G136" s="5">
        <v>1</v>
      </c>
      <c r="H136" s="5"/>
      <c r="I136" s="35">
        <f>G136*1+H136*0.15</f>
        <v>1</v>
      </c>
      <c r="J136" s="43">
        <v>2</v>
      </c>
      <c r="K136" s="35">
        <v>0.5</v>
      </c>
      <c r="L136" s="35">
        <f>I136-K136</f>
        <v>0.5</v>
      </c>
      <c r="M136" s="43">
        <f>SUM(L136:L137)</f>
        <v>1</v>
      </c>
      <c r="N136" s="24"/>
    </row>
    <row r="137" spans="1:14" ht="30" customHeight="1">
      <c r="A137" s="5">
        <v>116</v>
      </c>
      <c r="B137" s="12" t="s">
        <v>79</v>
      </c>
      <c r="C137" s="15" t="s">
        <v>243</v>
      </c>
      <c r="D137" s="12" t="s">
        <v>244</v>
      </c>
      <c r="E137" s="12" t="s">
        <v>69</v>
      </c>
      <c r="F137" s="12" t="s">
        <v>70</v>
      </c>
      <c r="G137" s="12">
        <v>1</v>
      </c>
      <c r="H137" s="12"/>
      <c r="I137" s="35">
        <f>G137*1+H137*0.15</f>
        <v>1</v>
      </c>
      <c r="J137" s="45"/>
      <c r="K137" s="35">
        <v>0.5</v>
      </c>
      <c r="L137" s="35">
        <f>I137-K137</f>
        <v>0.5</v>
      </c>
      <c r="M137" s="45"/>
      <c r="N137" s="24"/>
    </row>
    <row r="138" spans="1:14" ht="30" customHeight="1">
      <c r="A138" s="5">
        <v>117</v>
      </c>
      <c r="B138" s="5" t="s">
        <v>136</v>
      </c>
      <c r="C138" s="6" t="s">
        <v>137</v>
      </c>
      <c r="D138" s="5" t="s">
        <v>220</v>
      </c>
      <c r="E138" s="5" t="s">
        <v>88</v>
      </c>
      <c r="F138" s="5" t="s">
        <v>93</v>
      </c>
      <c r="G138" s="5">
        <v>1</v>
      </c>
      <c r="H138" s="5">
        <v>1</v>
      </c>
      <c r="I138" s="35">
        <f>G138*2+H138*0.3</f>
        <v>2.2999999999999998</v>
      </c>
      <c r="J138" s="43">
        <v>7.3</v>
      </c>
      <c r="K138" s="35">
        <v>1.1499999999999999</v>
      </c>
      <c r="L138" s="35">
        <f>I138-K138</f>
        <v>1.1499999999999999</v>
      </c>
      <c r="M138" s="43">
        <f>SUM(L138:L141)</f>
        <v>3.65</v>
      </c>
      <c r="N138" s="16"/>
    </row>
    <row r="139" spans="1:14" ht="30" customHeight="1">
      <c r="A139" s="5">
        <v>118</v>
      </c>
      <c r="B139" s="5" t="s">
        <v>136</v>
      </c>
      <c r="C139" s="6" t="s">
        <v>138</v>
      </c>
      <c r="D139" s="5" t="s">
        <v>223</v>
      </c>
      <c r="E139" s="5" t="s">
        <v>88</v>
      </c>
      <c r="F139" s="5" t="s">
        <v>93</v>
      </c>
      <c r="G139" s="5">
        <v>1</v>
      </c>
      <c r="H139" s="5"/>
      <c r="I139" s="35">
        <f>G139*2+H139*0.3</f>
        <v>2</v>
      </c>
      <c r="J139" s="44"/>
      <c r="K139" s="35">
        <v>1</v>
      </c>
      <c r="L139" s="35">
        <f>I139-K139</f>
        <v>1</v>
      </c>
      <c r="M139" s="44"/>
      <c r="N139" s="16"/>
    </row>
    <row r="140" spans="1:14" ht="30" customHeight="1">
      <c r="A140" s="5">
        <v>119</v>
      </c>
      <c r="B140" s="10" t="s">
        <v>63</v>
      </c>
      <c r="C140" s="11" t="s">
        <v>64</v>
      </c>
      <c r="D140" s="10" t="s">
        <v>43</v>
      </c>
      <c r="E140" s="10" t="s">
        <v>24</v>
      </c>
      <c r="F140" s="10" t="s">
        <v>19</v>
      </c>
      <c r="G140" s="10">
        <v>1</v>
      </c>
      <c r="H140" s="5"/>
      <c r="I140" s="35">
        <f>G140*1+H140*0.15</f>
        <v>1</v>
      </c>
      <c r="J140" s="44"/>
      <c r="K140" s="35">
        <v>0.5</v>
      </c>
      <c r="L140" s="35">
        <f>I140-K140</f>
        <v>0.5</v>
      </c>
      <c r="M140" s="44"/>
      <c r="N140" s="16"/>
    </row>
    <row r="141" spans="1:14" ht="30" customHeight="1">
      <c r="A141" s="5">
        <v>120</v>
      </c>
      <c r="B141" s="10" t="s">
        <v>63</v>
      </c>
      <c r="C141" s="10" t="s">
        <v>65</v>
      </c>
      <c r="D141" s="10" t="s">
        <v>66</v>
      </c>
      <c r="E141" s="5" t="s">
        <v>88</v>
      </c>
      <c r="F141" s="10" t="s">
        <v>19</v>
      </c>
      <c r="G141" s="10">
        <v>1</v>
      </c>
      <c r="H141" s="5"/>
      <c r="I141" s="35">
        <f>G141*2+H141*0.3</f>
        <v>2</v>
      </c>
      <c r="J141" s="45"/>
      <c r="K141" s="35">
        <v>1</v>
      </c>
      <c r="L141" s="35">
        <f>I141-K141</f>
        <v>1</v>
      </c>
      <c r="M141" s="45"/>
      <c r="N141" s="16"/>
    </row>
    <row r="142" spans="1:14" s="18" customFormat="1" ht="30" customHeight="1">
      <c r="A142" s="5">
        <v>121</v>
      </c>
      <c r="B142" s="35" t="s">
        <v>288</v>
      </c>
      <c r="C142" s="35" t="s">
        <v>289</v>
      </c>
      <c r="D142" s="35" t="s">
        <v>290</v>
      </c>
      <c r="E142" s="35" t="s">
        <v>72</v>
      </c>
      <c r="F142" s="35" t="s">
        <v>70</v>
      </c>
      <c r="G142" s="35">
        <v>1</v>
      </c>
      <c r="H142" s="35">
        <v>1</v>
      </c>
      <c r="I142" s="35">
        <f>G142*2+H142*0.3</f>
        <v>2.2999999999999998</v>
      </c>
      <c r="J142" s="40">
        <v>2.2999999999999998</v>
      </c>
      <c r="K142" s="35">
        <v>1.1499999999999999</v>
      </c>
      <c r="L142" s="35">
        <f>I142-K142</f>
        <v>1.1499999999999999</v>
      </c>
      <c r="M142" s="35">
        <v>1.1499999999999999</v>
      </c>
      <c r="N142" s="16"/>
    </row>
    <row r="143" spans="1:14" ht="30" customHeight="1">
      <c r="A143" s="5">
        <v>122</v>
      </c>
      <c r="B143" s="5" t="s">
        <v>118</v>
      </c>
      <c r="C143" s="5" t="s">
        <v>119</v>
      </c>
      <c r="D143" s="5" t="s">
        <v>222</v>
      </c>
      <c r="E143" s="5" t="s">
        <v>92</v>
      </c>
      <c r="F143" s="5" t="s">
        <v>93</v>
      </c>
      <c r="G143" s="5">
        <v>1</v>
      </c>
      <c r="H143" s="5"/>
      <c r="I143" s="35">
        <f>G143*2+H143*0.3</f>
        <v>2</v>
      </c>
      <c r="J143" s="43">
        <v>10.199999999999999</v>
      </c>
      <c r="K143" s="35">
        <v>1</v>
      </c>
      <c r="L143" s="35">
        <f>I143-K143</f>
        <v>1</v>
      </c>
      <c r="M143" s="43">
        <f>SUM(L143:L152)</f>
        <v>5.2500000000000009</v>
      </c>
      <c r="N143" s="24"/>
    </row>
    <row r="144" spans="1:14" ht="30" customHeight="1">
      <c r="A144" s="5">
        <v>123</v>
      </c>
      <c r="B144" s="5" t="s">
        <v>118</v>
      </c>
      <c r="C144" s="5" t="s">
        <v>120</v>
      </c>
      <c r="D144" s="5" t="s">
        <v>205</v>
      </c>
      <c r="E144" s="5" t="s">
        <v>92</v>
      </c>
      <c r="F144" s="5" t="s">
        <v>93</v>
      </c>
      <c r="G144" s="5">
        <v>1</v>
      </c>
      <c r="H144" s="5"/>
      <c r="I144" s="35">
        <f>G144*2+H144*0.3</f>
        <v>2</v>
      </c>
      <c r="J144" s="46"/>
      <c r="K144" s="35">
        <v>1</v>
      </c>
      <c r="L144" s="35">
        <f>I144-K144</f>
        <v>1</v>
      </c>
      <c r="M144" s="46"/>
      <c r="N144" s="24"/>
    </row>
    <row r="145" spans="1:14" ht="30" customHeight="1">
      <c r="A145" s="5">
        <v>124</v>
      </c>
      <c r="B145" s="5" t="s">
        <v>118</v>
      </c>
      <c r="C145" s="5" t="s">
        <v>121</v>
      </c>
      <c r="D145" s="5" t="s">
        <v>311</v>
      </c>
      <c r="E145" s="5" t="s">
        <v>92</v>
      </c>
      <c r="F145" s="5" t="s">
        <v>93</v>
      </c>
      <c r="G145" s="5">
        <v>1</v>
      </c>
      <c r="H145" s="5"/>
      <c r="I145" s="35">
        <f>G145*2+H145*0.3</f>
        <v>2</v>
      </c>
      <c r="J145" s="46"/>
      <c r="K145" s="35">
        <v>1</v>
      </c>
      <c r="L145" s="35">
        <f>I145-K145</f>
        <v>1</v>
      </c>
      <c r="M145" s="46"/>
      <c r="N145" s="24"/>
    </row>
    <row r="146" spans="1:14" ht="30" customHeight="1">
      <c r="A146" s="5">
        <v>125</v>
      </c>
      <c r="B146" s="5" t="s">
        <v>118</v>
      </c>
      <c r="C146" s="5" t="s">
        <v>122</v>
      </c>
      <c r="D146" s="5" t="s">
        <v>123</v>
      </c>
      <c r="E146" s="5" t="s">
        <v>104</v>
      </c>
      <c r="F146" s="5" t="s">
        <v>124</v>
      </c>
      <c r="G146" s="5">
        <v>1</v>
      </c>
      <c r="H146" s="5"/>
      <c r="I146" s="35">
        <f>G146*1+H146*0.15</f>
        <v>1</v>
      </c>
      <c r="J146" s="46"/>
      <c r="K146" s="35">
        <v>0.5</v>
      </c>
      <c r="L146" s="35">
        <f>I146-K146</f>
        <v>0.5</v>
      </c>
      <c r="M146" s="46"/>
      <c r="N146" s="24"/>
    </row>
    <row r="147" spans="1:14" ht="30" customHeight="1">
      <c r="A147" s="5">
        <v>126</v>
      </c>
      <c r="B147" s="5" t="s">
        <v>118</v>
      </c>
      <c r="C147" s="5" t="s">
        <v>125</v>
      </c>
      <c r="D147" s="5" t="s">
        <v>126</v>
      </c>
      <c r="E147" s="5" t="s">
        <v>104</v>
      </c>
      <c r="F147" s="5" t="s">
        <v>127</v>
      </c>
      <c r="G147" s="5">
        <v>1</v>
      </c>
      <c r="H147" s="5"/>
      <c r="I147" s="35">
        <f>G147*1+H147*0.15</f>
        <v>1</v>
      </c>
      <c r="J147" s="46"/>
      <c r="K147" s="35">
        <v>0.5</v>
      </c>
      <c r="L147" s="35">
        <f>I147-K147</f>
        <v>0.5</v>
      </c>
      <c r="M147" s="46"/>
      <c r="N147" s="24"/>
    </row>
    <row r="148" spans="1:14" ht="30" customHeight="1">
      <c r="A148" s="5">
        <v>127</v>
      </c>
      <c r="B148" s="5" t="s">
        <v>118</v>
      </c>
      <c r="C148" s="5" t="s">
        <v>128</v>
      </c>
      <c r="D148" s="5" t="s">
        <v>129</v>
      </c>
      <c r="E148" s="5" t="s">
        <v>104</v>
      </c>
      <c r="F148" s="5" t="s">
        <v>130</v>
      </c>
      <c r="G148" s="5">
        <v>1</v>
      </c>
      <c r="H148" s="5"/>
      <c r="I148" s="35">
        <f>G148*1+H148*0.15</f>
        <v>1</v>
      </c>
      <c r="J148" s="46"/>
      <c r="K148" s="35">
        <v>0.5</v>
      </c>
      <c r="L148" s="35">
        <f>I148-K148</f>
        <v>0.5</v>
      </c>
      <c r="M148" s="46"/>
      <c r="N148" s="24"/>
    </row>
    <row r="149" spans="1:14" ht="30" customHeight="1">
      <c r="A149" s="5">
        <v>128</v>
      </c>
      <c r="B149" s="5" t="s">
        <v>118</v>
      </c>
      <c r="C149" s="5" t="s">
        <v>131</v>
      </c>
      <c r="D149" s="33" t="s">
        <v>202</v>
      </c>
      <c r="E149" s="5" t="s">
        <v>92</v>
      </c>
      <c r="F149" s="5" t="s">
        <v>110</v>
      </c>
      <c r="G149" s="5"/>
      <c r="H149" s="5">
        <v>1</v>
      </c>
      <c r="I149" s="35">
        <f>G149*2+H149*0.3</f>
        <v>0.3</v>
      </c>
      <c r="J149" s="46"/>
      <c r="K149" s="35">
        <v>0.15</v>
      </c>
      <c r="L149" s="35">
        <f>I149-K149</f>
        <v>0.15</v>
      </c>
      <c r="M149" s="46"/>
      <c r="N149" s="24"/>
    </row>
    <row r="150" spans="1:14" ht="30" customHeight="1">
      <c r="A150" s="5">
        <v>129</v>
      </c>
      <c r="B150" s="5" t="s">
        <v>118</v>
      </c>
      <c r="C150" s="5" t="s">
        <v>132</v>
      </c>
      <c r="D150" s="5" t="s">
        <v>214</v>
      </c>
      <c r="E150" s="5" t="s">
        <v>92</v>
      </c>
      <c r="F150" s="5" t="s">
        <v>133</v>
      </c>
      <c r="G150" s="5"/>
      <c r="H150" s="5">
        <v>1</v>
      </c>
      <c r="I150" s="35">
        <f>G150*2+H150*0.3</f>
        <v>0.3</v>
      </c>
      <c r="J150" s="46"/>
      <c r="K150" s="35">
        <v>0.15</v>
      </c>
      <c r="L150" s="35">
        <f>I150-K150</f>
        <v>0.15</v>
      </c>
      <c r="M150" s="46"/>
      <c r="N150" s="24"/>
    </row>
    <row r="151" spans="1:14" ht="30" customHeight="1">
      <c r="A151" s="5">
        <v>130</v>
      </c>
      <c r="B151" s="5" t="s">
        <v>118</v>
      </c>
      <c r="C151" s="5" t="s">
        <v>134</v>
      </c>
      <c r="D151" s="5" t="s">
        <v>135</v>
      </c>
      <c r="E151" s="5" t="s">
        <v>92</v>
      </c>
      <c r="F151" s="5" t="s">
        <v>93</v>
      </c>
      <c r="G151" s="5"/>
      <c r="H151" s="5">
        <v>1</v>
      </c>
      <c r="I151" s="35">
        <f>G151*2+H151*0.3</f>
        <v>0.3</v>
      </c>
      <c r="J151" s="46"/>
      <c r="K151" s="35">
        <v>0.15</v>
      </c>
      <c r="L151" s="35">
        <f>I151-K151</f>
        <v>0.15</v>
      </c>
      <c r="M151" s="46"/>
      <c r="N151" s="24"/>
    </row>
    <row r="152" spans="1:14" ht="30" customHeight="1">
      <c r="A152" s="5">
        <v>131</v>
      </c>
      <c r="B152" s="5" t="s">
        <v>371</v>
      </c>
      <c r="C152" s="6" t="s">
        <v>400</v>
      </c>
      <c r="D152" s="6" t="s">
        <v>372</v>
      </c>
      <c r="E152" s="6" t="s">
        <v>9</v>
      </c>
      <c r="F152" s="6" t="s">
        <v>3</v>
      </c>
      <c r="G152" s="8"/>
      <c r="H152" s="5">
        <v>1</v>
      </c>
      <c r="I152" s="6">
        <f>G152*2+H152*0.3</f>
        <v>0.3</v>
      </c>
      <c r="J152" s="47"/>
      <c r="K152" s="6">
        <v>0</v>
      </c>
      <c r="L152" s="35">
        <f>I152-K152</f>
        <v>0.3</v>
      </c>
      <c r="M152" s="47"/>
      <c r="N152" s="26"/>
    </row>
    <row r="153" spans="1:14" ht="30" customHeight="1">
      <c r="A153" s="5"/>
      <c r="B153" s="35" t="s">
        <v>37</v>
      </c>
      <c r="C153" s="35" t="s">
        <v>38</v>
      </c>
      <c r="D153" s="35" t="s">
        <v>39</v>
      </c>
      <c r="E153" s="35" t="s">
        <v>24</v>
      </c>
      <c r="F153" s="35"/>
      <c r="G153" s="35"/>
      <c r="H153" s="35"/>
      <c r="I153" s="35">
        <f>G153*1+H153*0.15</f>
        <v>0</v>
      </c>
      <c r="J153" s="43">
        <v>0.9</v>
      </c>
      <c r="K153" s="35">
        <v>7.4999999999999997E-2</v>
      </c>
      <c r="L153" s="35">
        <f>I153-K153</f>
        <v>-7.4999999999999997E-2</v>
      </c>
      <c r="M153" s="43">
        <f>SUM(L153:L158)</f>
        <v>0.6</v>
      </c>
      <c r="N153" s="24" t="s">
        <v>331</v>
      </c>
    </row>
    <row r="154" spans="1:14" ht="30" customHeight="1">
      <c r="A154" s="5"/>
      <c r="B154" s="35" t="s">
        <v>37</v>
      </c>
      <c r="C154" s="35" t="s">
        <v>303</v>
      </c>
      <c r="D154" s="35" t="s">
        <v>40</v>
      </c>
      <c r="E154" s="35" t="s">
        <v>25</v>
      </c>
      <c r="F154" s="35" t="s">
        <v>19</v>
      </c>
      <c r="G154" s="35"/>
      <c r="H154" s="35"/>
      <c r="I154" s="35">
        <f>G154*2+H154*0.3</f>
        <v>0</v>
      </c>
      <c r="J154" s="44"/>
      <c r="K154" s="35">
        <v>0.15</v>
      </c>
      <c r="L154" s="35">
        <f>I154-K154</f>
        <v>-0.15</v>
      </c>
      <c r="M154" s="44"/>
      <c r="N154" s="24" t="s">
        <v>331</v>
      </c>
    </row>
    <row r="155" spans="1:14" ht="30" customHeight="1">
      <c r="A155" s="5"/>
      <c r="B155" s="35" t="s">
        <v>37</v>
      </c>
      <c r="C155" s="35" t="s">
        <v>304</v>
      </c>
      <c r="D155" s="35" t="s">
        <v>41</v>
      </c>
      <c r="E155" s="35" t="s">
        <v>24</v>
      </c>
      <c r="F155" s="35" t="s">
        <v>26</v>
      </c>
      <c r="G155" s="35"/>
      <c r="H155" s="35"/>
      <c r="I155" s="35">
        <f>G155*1+H155*0.15</f>
        <v>0</v>
      </c>
      <c r="J155" s="44"/>
      <c r="K155" s="35">
        <v>7.4999999999999997E-2</v>
      </c>
      <c r="L155" s="35">
        <f>I155-K155</f>
        <v>-7.4999999999999997E-2</v>
      </c>
      <c r="M155" s="44"/>
      <c r="N155" s="24" t="s">
        <v>331</v>
      </c>
    </row>
    <row r="156" spans="1:14" s="1" customFormat="1" ht="30" customHeight="1">
      <c r="A156" s="5">
        <v>132</v>
      </c>
      <c r="B156" s="35" t="s">
        <v>37</v>
      </c>
      <c r="C156" s="35" t="s">
        <v>353</v>
      </c>
      <c r="D156" s="35" t="s">
        <v>354</v>
      </c>
      <c r="E156" s="36" t="s">
        <v>380</v>
      </c>
      <c r="F156" s="35" t="s">
        <v>370</v>
      </c>
      <c r="G156" s="35"/>
      <c r="H156" s="35">
        <v>1</v>
      </c>
      <c r="I156" s="35">
        <v>0.3</v>
      </c>
      <c r="J156" s="44"/>
      <c r="K156" s="35">
        <v>0</v>
      </c>
      <c r="L156" s="35">
        <f>I156-K156</f>
        <v>0.3</v>
      </c>
      <c r="M156" s="44"/>
      <c r="N156" s="24"/>
    </row>
    <row r="157" spans="1:14" s="1" customFormat="1" ht="48.6" customHeight="1">
      <c r="A157" s="5">
        <v>133</v>
      </c>
      <c r="B157" s="35" t="s">
        <v>37</v>
      </c>
      <c r="C157" s="35" t="s">
        <v>355</v>
      </c>
      <c r="D157" s="35" t="s">
        <v>368</v>
      </c>
      <c r="E157" s="36" t="s">
        <v>380</v>
      </c>
      <c r="F157" s="35" t="s">
        <v>324</v>
      </c>
      <c r="G157" s="35"/>
      <c r="H157" s="35">
        <v>1</v>
      </c>
      <c r="I157" s="35">
        <v>0.3</v>
      </c>
      <c r="J157" s="44"/>
      <c r="K157" s="35">
        <v>0</v>
      </c>
      <c r="L157" s="35">
        <f>I157-K157</f>
        <v>0.3</v>
      </c>
      <c r="M157" s="44"/>
      <c r="N157" s="24"/>
    </row>
    <row r="158" spans="1:14" s="1" customFormat="1" ht="48.6" customHeight="1">
      <c r="A158" s="5">
        <v>134</v>
      </c>
      <c r="B158" s="35" t="s">
        <v>37</v>
      </c>
      <c r="C158" s="35" t="s">
        <v>356</v>
      </c>
      <c r="D158" s="35" t="s">
        <v>368</v>
      </c>
      <c r="E158" s="36" t="s">
        <v>380</v>
      </c>
      <c r="F158" s="35" t="s">
        <v>369</v>
      </c>
      <c r="G158" s="35"/>
      <c r="H158" s="35">
        <v>1</v>
      </c>
      <c r="I158" s="35">
        <v>0.3</v>
      </c>
      <c r="J158" s="45"/>
      <c r="K158" s="35">
        <v>0</v>
      </c>
      <c r="L158" s="35">
        <f>I158-K158</f>
        <v>0.3</v>
      </c>
      <c r="M158" s="45"/>
      <c r="N158" s="24"/>
    </row>
  </sheetData>
  <autoFilter ref="A3:N158"/>
  <mergeCells count="37">
    <mergeCell ref="M29:M38"/>
    <mergeCell ref="A1:B1"/>
    <mergeCell ref="M4:M12"/>
    <mergeCell ref="M13:M17"/>
    <mergeCell ref="M18:M28"/>
    <mergeCell ref="A2:N2"/>
    <mergeCell ref="J4:J12"/>
    <mergeCell ref="J13:J17"/>
    <mergeCell ref="J18:J28"/>
    <mergeCell ref="J29:J38"/>
    <mergeCell ref="M136:M137"/>
    <mergeCell ref="M39:M42"/>
    <mergeCell ref="M43:M50"/>
    <mergeCell ref="M51:M57"/>
    <mergeCell ref="M58:M67"/>
    <mergeCell ref="M68:M85"/>
    <mergeCell ref="M86:M101"/>
    <mergeCell ref="J39:J42"/>
    <mergeCell ref="J43:J50"/>
    <mergeCell ref="J51:J57"/>
    <mergeCell ref="J58:J85"/>
    <mergeCell ref="J86:J101"/>
    <mergeCell ref="J102:J110"/>
    <mergeCell ref="J112:J117"/>
    <mergeCell ref="J118:J123"/>
    <mergeCell ref="M138:M141"/>
    <mergeCell ref="M143:M152"/>
    <mergeCell ref="M153:M158"/>
    <mergeCell ref="M102:M110"/>
    <mergeCell ref="M112:M117"/>
    <mergeCell ref="M118:M123"/>
    <mergeCell ref="M125:M135"/>
    <mergeCell ref="J125:J135"/>
    <mergeCell ref="J136:J137"/>
    <mergeCell ref="J138:J141"/>
    <mergeCell ref="J143:J152"/>
    <mergeCell ref="J153:J158"/>
  </mergeCells>
  <phoneticPr fontId="23" type="noConversion"/>
  <hyperlinks>
    <hyperlink ref="C116" r:id="rId1" display="http://mail.xmu.edu.cn/coremail/XJS/mbox/viewmail.jsp?offset=1&amp;mid=1%3a1tbiAQATClHmsA%2bFSQACse&amp;scheduledate=&amp;sid=CAklaHRRyYhwqLfJrvRRMVVTCNDuGBEL&amp;page_no=&amp;order=&amp;desc=&amp;isSearch=true"/>
  </hyperlinks>
  <pageMargins left="0" right="0" top="0.35433070866141736" bottom="0.23622047244094491" header="0.31496062992125984" footer="0.19685039370078741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核对</vt:lpstr>
      <vt:lpstr>核对!Print_Titles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2014-05-28T00:49:40Z</cp:lastPrinted>
  <dcterms:created xsi:type="dcterms:W3CDTF">2006-09-13T11:21:51Z</dcterms:created>
  <dcterms:modified xsi:type="dcterms:W3CDTF">2014-12-24T07:01:21Z</dcterms:modified>
</cp:coreProperties>
</file>