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10440" activeTab="1"/>
  </bookViews>
  <sheets>
    <sheet name="2015年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<sst xmlns="http://schemas.openxmlformats.org/spreadsheetml/2006/main" count="142" uniqueCount="72">
  <si>
    <t>人文学院</t>
  </si>
  <si>
    <t>新闻传播学院</t>
  </si>
  <si>
    <t>外文学院</t>
  </si>
  <si>
    <t>法学院</t>
  </si>
  <si>
    <t>公共事务学院</t>
  </si>
  <si>
    <t>管理学院</t>
  </si>
  <si>
    <t>信息科学与技术学院</t>
  </si>
  <si>
    <t>软件学院</t>
  </si>
  <si>
    <t>建筑与土木工程学院</t>
  </si>
  <si>
    <t>数学科学学院</t>
  </si>
  <si>
    <t>物理与机电工程学院</t>
  </si>
  <si>
    <t>化学化工学院</t>
  </si>
  <si>
    <t>生命科学学院</t>
  </si>
  <si>
    <t>医学院</t>
  </si>
  <si>
    <t>艺术学院</t>
  </si>
  <si>
    <t>材料学院</t>
  </si>
  <si>
    <t>台湾研究院</t>
  </si>
  <si>
    <t>海外教育学院</t>
  </si>
  <si>
    <t>教育研究院</t>
  </si>
  <si>
    <t>硕</t>
  </si>
  <si>
    <t>博</t>
  </si>
  <si>
    <t>经济学院</t>
  </si>
  <si>
    <t>南洋研究院</t>
  </si>
  <si>
    <t>学院</t>
  </si>
  <si>
    <t>学术型研究生人数</t>
  </si>
  <si>
    <t>全日制专业学位研究生人数</t>
  </si>
  <si>
    <t>王亚南经济研究院</t>
  </si>
  <si>
    <t>体育教学部</t>
  </si>
  <si>
    <t>知识产权研究院</t>
  </si>
  <si>
    <t>合计</t>
  </si>
  <si>
    <t>药学院</t>
  </si>
  <si>
    <t>财务管理与会计研究院</t>
  </si>
  <si>
    <t>海洋与地球学院</t>
  </si>
  <si>
    <t>环境与生态学院</t>
  </si>
  <si>
    <t>公共卫生学院</t>
  </si>
  <si>
    <t>马克思主义学院</t>
  </si>
  <si>
    <t>萨本栋纳米微米科学技术研究院</t>
  </si>
  <si>
    <t>能源学院</t>
  </si>
  <si>
    <t>公共政策研究院</t>
  </si>
  <si>
    <t>南海研究院</t>
  </si>
  <si>
    <t>台湾研究院</t>
  </si>
  <si>
    <t>硕</t>
  </si>
  <si>
    <t>博</t>
  </si>
  <si>
    <t>专</t>
  </si>
  <si>
    <r>
      <t>5</t>
    </r>
    <r>
      <rPr>
        <sz val="12"/>
        <rFont val="宋体"/>
        <family val="0"/>
      </rPr>
      <t>000以上</t>
    </r>
  </si>
  <si>
    <t>专</t>
  </si>
  <si>
    <t>面向全校评选的奖学金</t>
  </si>
  <si>
    <t>定向奖学金</t>
  </si>
  <si>
    <t>光华奖学金</t>
  </si>
  <si>
    <t>航天科技集团CASC公益奖学金</t>
  </si>
  <si>
    <t>宝钢优秀学生奖学金</t>
  </si>
  <si>
    <t>华为奖学金</t>
  </si>
  <si>
    <t>一等</t>
  </si>
  <si>
    <t>二等</t>
  </si>
  <si>
    <t>三等</t>
  </si>
  <si>
    <t>能源学院</t>
  </si>
  <si>
    <t>南海研究院</t>
  </si>
  <si>
    <t>（￥2000）</t>
  </si>
  <si>
    <t>（￥1500）</t>
  </si>
  <si>
    <t>（￥5000）</t>
  </si>
  <si>
    <t>（￥3000）</t>
  </si>
  <si>
    <t>（￥10000）</t>
  </si>
  <si>
    <t>一等</t>
  </si>
  <si>
    <t>二等</t>
  </si>
  <si>
    <t>宏信奖学金</t>
  </si>
  <si>
    <t>宝钢优秀学生奖学金特等奖提名人</t>
  </si>
  <si>
    <t>厦门大学2015年度下半年校级奖学金申报名额分配表（研究生）</t>
  </si>
  <si>
    <t>三等</t>
  </si>
  <si>
    <t>（￥8000）</t>
  </si>
  <si>
    <r>
      <t>说明：
1.本次评奖名额分配以201</t>
    </r>
    <r>
      <rPr>
        <sz val="10"/>
        <rFont val="宋体"/>
        <family val="0"/>
      </rPr>
      <t>3</t>
    </r>
    <r>
      <rPr>
        <sz val="10"/>
        <rFont val="宋体"/>
        <family val="0"/>
      </rPr>
      <t>-201</t>
    </r>
    <r>
      <rPr>
        <sz val="10"/>
        <rFont val="宋体"/>
        <family val="0"/>
      </rPr>
      <t>5</t>
    </r>
    <r>
      <rPr>
        <sz val="10"/>
        <rFont val="宋体"/>
        <family val="0"/>
      </rPr>
      <t>级学术型研究生人数和全日制专业学位研究生人数为基数，以研究生院培养办201</t>
    </r>
    <r>
      <rPr>
        <sz val="10"/>
        <rFont val="宋体"/>
        <family val="0"/>
      </rPr>
      <t>5</t>
    </r>
    <r>
      <rPr>
        <sz val="10"/>
        <rFont val="宋体"/>
        <family val="0"/>
      </rPr>
      <t>年9月的统计数据为准。   
2.本此次名额分配将全日制专业学位奖学金名额单独列出，上表中“专”即是各学院全日制专业学位奖学金名额。</t>
    </r>
  </si>
  <si>
    <t>3.宝钢优秀学生奖学金全校共2名，其中1名面向全校申报；上表中中国航天科技集团公司CASC公益奖学金面向全校理工类研究生；光华奖学金少数民族研究生优先；远东宏信奖学金定向给经济学院、管理学院二年级、三年级硕士研究生（各3名）；华为奖学金定向给二年级、三年级硕士研究生。</t>
  </si>
  <si>
    <t>附件3：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</si>
</sst>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2"/>
      <color indexed="4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2"/>
      <color rgb="FF00B0F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0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 shrinkToFit="1"/>
    </xf>
    <xf numFmtId="0" fontId="4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 shrinkToFit="1"/>
    </xf>
    <xf numFmtId="0" fontId="5" fillId="0" borderId="12" xfId="0" applyFont="1" applyFill="1" applyBorder="1" applyAlignment="1">
      <alignment horizontal="left" vertical="center" wrapText="1" shrinkToFit="1"/>
    </xf>
    <xf numFmtId="0" fontId="5" fillId="0" borderId="16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1" xfId="0" applyFont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8" xfId="0" applyNumberFormat="1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 wrapText="1" shrinkToFit="1"/>
    </xf>
    <xf numFmtId="0" fontId="3" fillId="0" borderId="30" xfId="0" applyFont="1" applyFill="1" applyBorder="1" applyAlignment="1">
      <alignment horizontal="center" vertical="center" wrapText="1" shrinkToFit="1"/>
    </xf>
    <xf numFmtId="0" fontId="0" fillId="0" borderId="19" xfId="0" applyFont="1" applyBorder="1" applyAlignment="1">
      <alignment horizontal="center" vertical="center" wrapText="1" shrinkToFit="1"/>
    </xf>
    <xf numFmtId="0" fontId="0" fillId="0" borderId="3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left" vertical="center" wrapText="1"/>
    </xf>
    <xf numFmtId="0" fontId="4" fillId="0" borderId="28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 shrinkToFi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="95" zoomScaleNormal="95" zoomScalePageLayoutView="0" workbookViewId="0" topLeftCell="A1">
      <selection activeCell="Q15" sqref="Q15"/>
    </sheetView>
  </sheetViews>
  <sheetFormatPr defaultColWidth="9.00390625" defaultRowHeight="14.25"/>
  <cols>
    <col min="1" max="1" width="21.00390625" style="11" customWidth="1"/>
    <col min="2" max="2" width="9.375" style="1" customWidth="1"/>
    <col min="3" max="3" width="9.00390625" style="1" customWidth="1"/>
    <col min="4" max="4" width="23.25390625" style="1" customWidth="1"/>
    <col min="5" max="16384" width="9.00390625" style="1" customWidth="1"/>
  </cols>
  <sheetData>
    <row r="1" spans="1:4" ht="14.25">
      <c r="A1" s="58" t="s">
        <v>23</v>
      </c>
      <c r="B1" s="54" t="s">
        <v>24</v>
      </c>
      <c r="C1" s="61"/>
      <c r="D1" s="54" t="s">
        <v>25</v>
      </c>
    </row>
    <row r="2" spans="1:4" ht="33" customHeight="1">
      <c r="A2" s="59"/>
      <c r="B2" s="62"/>
      <c r="C2" s="63"/>
      <c r="D2" s="55"/>
    </row>
    <row r="3" spans="1:7" ht="15.75" customHeight="1">
      <c r="A3" s="60"/>
      <c r="B3" s="56"/>
      <c r="C3" s="64"/>
      <c r="D3" s="56"/>
      <c r="E3" s="52" t="s">
        <v>44</v>
      </c>
      <c r="F3" s="52"/>
      <c r="G3" s="52"/>
    </row>
    <row r="4" spans="1:12" ht="16.5" customHeight="1">
      <c r="A4" s="2"/>
      <c r="B4" s="3" t="s">
        <v>19</v>
      </c>
      <c r="C4" s="3" t="s">
        <v>20</v>
      </c>
      <c r="D4" s="3" t="s">
        <v>19</v>
      </c>
      <c r="E4" s="17" t="s">
        <v>41</v>
      </c>
      <c r="F4" s="17" t="s">
        <v>42</v>
      </c>
      <c r="G4" s="17" t="s">
        <v>43</v>
      </c>
      <c r="H4" s="17" t="s">
        <v>19</v>
      </c>
      <c r="I4" s="17"/>
      <c r="J4" s="17" t="s">
        <v>20</v>
      </c>
      <c r="K4" s="17"/>
      <c r="L4" s="17" t="s">
        <v>45</v>
      </c>
    </row>
    <row r="5" spans="1:13" ht="16.5" customHeight="1">
      <c r="A5" s="4" t="s">
        <v>0</v>
      </c>
      <c r="B5" s="5">
        <v>336</v>
      </c>
      <c r="C5" s="5">
        <v>116</v>
      </c>
      <c r="D5" s="5">
        <v>43</v>
      </c>
      <c r="H5" s="1">
        <f>SUM(B5*20/5807)</f>
        <v>1.1572240399517824</v>
      </c>
      <c r="I5" s="1">
        <v>1</v>
      </c>
      <c r="J5" s="1">
        <f>SUM(C5*28/1941)</f>
        <v>1.6733642452344153</v>
      </c>
      <c r="K5" s="40">
        <v>1</v>
      </c>
      <c r="L5" s="1">
        <f>SUM(D5*9/2582)</f>
        <v>0.1498838109992254</v>
      </c>
      <c r="M5" s="1">
        <v>1</v>
      </c>
    </row>
    <row r="6" spans="1:13" ht="16.5" customHeight="1">
      <c r="A6" s="6" t="s">
        <v>1</v>
      </c>
      <c r="B6" s="5">
        <v>124</v>
      </c>
      <c r="C6" s="5">
        <v>22</v>
      </c>
      <c r="D6" s="5">
        <v>92</v>
      </c>
      <c r="H6" s="1">
        <f aca="true" t="shared" si="0" ref="H6:H38">SUM(B6*20/5807)</f>
        <v>0.42707077664887205</v>
      </c>
      <c r="I6" s="1">
        <v>1</v>
      </c>
      <c r="J6" s="1">
        <f aca="true" t="shared" si="1" ref="J6:J38">SUM(C6*28/1941)</f>
        <v>0.3173621844410098</v>
      </c>
      <c r="K6" s="1">
        <v>1</v>
      </c>
      <c r="L6" s="1">
        <f aca="true" t="shared" si="2" ref="L6:L38">SUM(D6*9/2582)</f>
        <v>0.3206816421378776</v>
      </c>
      <c r="M6" s="1">
        <v>1</v>
      </c>
    </row>
    <row r="7" spans="1:13" ht="16.5" customHeight="1">
      <c r="A7" s="4" t="s">
        <v>2</v>
      </c>
      <c r="B7" s="5">
        <v>112</v>
      </c>
      <c r="C7" s="5">
        <v>25</v>
      </c>
      <c r="D7" s="5">
        <v>99</v>
      </c>
      <c r="H7" s="1">
        <f t="shared" si="0"/>
        <v>0.3857413466505941</v>
      </c>
      <c r="I7" s="1">
        <v>1</v>
      </c>
      <c r="J7" s="1">
        <f t="shared" si="1"/>
        <v>0.36063884595569295</v>
      </c>
      <c r="K7" s="42">
        <v>1</v>
      </c>
      <c r="L7" s="1">
        <f t="shared" si="2"/>
        <v>0.3450813323005422</v>
      </c>
      <c r="M7" s="1">
        <v>1</v>
      </c>
    </row>
    <row r="8" spans="1:12" ht="16.5" customHeight="1">
      <c r="A8" s="4" t="s">
        <v>3</v>
      </c>
      <c r="B8" s="5">
        <v>230</v>
      </c>
      <c r="C8" s="5">
        <v>68</v>
      </c>
      <c r="D8" s="5">
        <v>174</v>
      </c>
      <c r="H8" s="1">
        <f t="shared" si="0"/>
        <v>0.7921474083003271</v>
      </c>
      <c r="I8" s="1">
        <v>1</v>
      </c>
      <c r="J8" s="1">
        <f t="shared" si="1"/>
        <v>0.9809376609994848</v>
      </c>
      <c r="K8" s="18">
        <v>1</v>
      </c>
      <c r="L8" s="1">
        <f t="shared" si="2"/>
        <v>0.6065065840433772</v>
      </c>
    </row>
    <row r="9" spans="1:13" ht="16.5" customHeight="1">
      <c r="A9" s="4" t="s">
        <v>4</v>
      </c>
      <c r="B9" s="5">
        <v>171</v>
      </c>
      <c r="C9" s="5">
        <v>40</v>
      </c>
      <c r="D9" s="5">
        <v>22</v>
      </c>
      <c r="H9" s="1">
        <f t="shared" si="0"/>
        <v>0.5889443774754607</v>
      </c>
      <c r="I9" s="42">
        <v>1</v>
      </c>
      <c r="J9" s="1">
        <f t="shared" si="1"/>
        <v>0.5770221535291087</v>
      </c>
      <c r="K9" s="39">
        <v>1</v>
      </c>
      <c r="L9" s="1">
        <f t="shared" si="2"/>
        <v>0.0766847405112316</v>
      </c>
      <c r="M9" s="39">
        <v>1</v>
      </c>
    </row>
    <row r="10" spans="1:12" ht="16.5" customHeight="1">
      <c r="A10" s="4" t="s">
        <v>21</v>
      </c>
      <c r="B10" s="5">
        <v>629</v>
      </c>
      <c r="C10" s="5">
        <v>177</v>
      </c>
      <c r="D10" s="5">
        <v>240</v>
      </c>
      <c r="H10" s="1">
        <f t="shared" si="0"/>
        <v>2.1663509557430687</v>
      </c>
      <c r="I10" s="1">
        <v>2</v>
      </c>
      <c r="J10" s="1">
        <f t="shared" si="1"/>
        <v>2.553323029366306</v>
      </c>
      <c r="K10" s="41">
        <v>2</v>
      </c>
      <c r="L10" s="1">
        <f t="shared" si="2"/>
        <v>0.836560805577072</v>
      </c>
    </row>
    <row r="11" spans="1:12" ht="16.5" customHeight="1">
      <c r="A11" s="4" t="s">
        <v>5</v>
      </c>
      <c r="B11" s="5">
        <v>393</v>
      </c>
      <c r="C11" s="5">
        <v>102</v>
      </c>
      <c r="D11" s="5">
        <v>243</v>
      </c>
      <c r="H11" s="1">
        <f t="shared" si="0"/>
        <v>1.3535388324436026</v>
      </c>
      <c r="I11" s="1">
        <v>1</v>
      </c>
      <c r="J11" s="1">
        <f t="shared" si="1"/>
        <v>1.4714064914992273</v>
      </c>
      <c r="K11" s="18">
        <v>1</v>
      </c>
      <c r="L11" s="1">
        <f t="shared" si="2"/>
        <v>0.8470178156467855</v>
      </c>
    </row>
    <row r="12" spans="1:12" ht="16.5" customHeight="1">
      <c r="A12" s="36" t="s">
        <v>22</v>
      </c>
      <c r="B12" s="5">
        <v>63</v>
      </c>
      <c r="C12" s="5">
        <v>16</v>
      </c>
      <c r="D12" s="5">
        <v>0</v>
      </c>
      <c r="E12" s="16"/>
      <c r="H12" s="1">
        <f t="shared" si="0"/>
        <v>0.21697950749095918</v>
      </c>
      <c r="I12" s="35"/>
      <c r="J12" s="1">
        <f t="shared" si="1"/>
        <v>0.23080886141164347</v>
      </c>
      <c r="K12" s="43">
        <v>1</v>
      </c>
      <c r="L12" s="1">
        <f t="shared" si="2"/>
        <v>0</v>
      </c>
    </row>
    <row r="13" spans="1:12" ht="16.5" customHeight="1">
      <c r="A13" s="12" t="s">
        <v>40</v>
      </c>
      <c r="B13" s="5">
        <v>44</v>
      </c>
      <c r="C13" s="5">
        <v>27</v>
      </c>
      <c r="D13" s="5">
        <v>0</v>
      </c>
      <c r="F13" s="15">
        <v>1</v>
      </c>
      <c r="H13" s="1">
        <f t="shared" si="0"/>
        <v>0.15154124332701913</v>
      </c>
      <c r="I13" s="38"/>
      <c r="J13" s="1">
        <f t="shared" si="1"/>
        <v>0.3894899536321484</v>
      </c>
      <c r="K13" s="51"/>
      <c r="L13" s="1">
        <f t="shared" si="2"/>
        <v>0</v>
      </c>
    </row>
    <row r="14" spans="1:12" ht="16.5" customHeight="1">
      <c r="A14" s="4" t="s">
        <v>18</v>
      </c>
      <c r="B14" s="5">
        <v>83</v>
      </c>
      <c r="C14" s="5">
        <v>26</v>
      </c>
      <c r="D14" s="5">
        <v>0</v>
      </c>
      <c r="H14" s="1">
        <f t="shared" si="0"/>
        <v>0.28586189082142244</v>
      </c>
      <c r="I14" s="35"/>
      <c r="J14" s="1">
        <f t="shared" si="1"/>
        <v>0.37506439979392064</v>
      </c>
      <c r="K14" s="43">
        <v>1</v>
      </c>
      <c r="L14" s="1">
        <f t="shared" si="2"/>
        <v>0</v>
      </c>
    </row>
    <row r="15" spans="1:12" ht="16.5" customHeight="1">
      <c r="A15" s="36" t="s">
        <v>14</v>
      </c>
      <c r="B15" s="5">
        <v>146</v>
      </c>
      <c r="C15" s="5">
        <v>0</v>
      </c>
      <c r="D15" s="5">
        <v>0</v>
      </c>
      <c r="E15" s="16"/>
      <c r="H15" s="1">
        <f t="shared" si="0"/>
        <v>0.5028413983123816</v>
      </c>
      <c r="I15" s="42">
        <v>1</v>
      </c>
      <c r="J15" s="1">
        <f t="shared" si="1"/>
        <v>0</v>
      </c>
      <c r="L15" s="1">
        <f t="shared" si="2"/>
        <v>0</v>
      </c>
    </row>
    <row r="16" spans="1:12" ht="16.5" customHeight="1">
      <c r="A16" s="4" t="s">
        <v>9</v>
      </c>
      <c r="B16" s="5">
        <v>117</v>
      </c>
      <c r="C16" s="5">
        <v>62</v>
      </c>
      <c r="D16" s="5">
        <v>0</v>
      </c>
      <c r="H16" s="1">
        <f t="shared" si="0"/>
        <v>0.40296194248320993</v>
      </c>
      <c r="I16" s="35">
        <v>1</v>
      </c>
      <c r="J16" s="1">
        <f t="shared" si="1"/>
        <v>0.8943843379701185</v>
      </c>
      <c r="K16" s="42">
        <v>1</v>
      </c>
      <c r="L16" s="1">
        <f t="shared" si="2"/>
        <v>0</v>
      </c>
    </row>
    <row r="17" spans="1:12" ht="16.5" customHeight="1">
      <c r="A17" s="4" t="s">
        <v>10</v>
      </c>
      <c r="B17" s="5">
        <v>262</v>
      </c>
      <c r="C17" s="5">
        <v>138</v>
      </c>
      <c r="D17" s="5">
        <v>321</v>
      </c>
      <c r="G17" s="15"/>
      <c r="H17" s="1">
        <f t="shared" si="0"/>
        <v>0.9023592216290683</v>
      </c>
      <c r="I17" s="1">
        <v>1</v>
      </c>
      <c r="J17" s="1">
        <f t="shared" si="1"/>
        <v>1.990726429675425</v>
      </c>
      <c r="K17" s="1">
        <v>1</v>
      </c>
      <c r="L17" s="1">
        <f t="shared" si="2"/>
        <v>1.1189000774593338</v>
      </c>
    </row>
    <row r="18" spans="1:12" ht="16.5" customHeight="1">
      <c r="A18" s="4" t="s">
        <v>11</v>
      </c>
      <c r="B18" s="5">
        <v>526</v>
      </c>
      <c r="C18" s="5">
        <v>342</v>
      </c>
      <c r="D18" s="5">
        <v>217</v>
      </c>
      <c r="E18" s="44">
        <v>1</v>
      </c>
      <c r="H18" s="1">
        <f t="shared" si="0"/>
        <v>1.811606681591183</v>
      </c>
      <c r="I18" s="40"/>
      <c r="J18" s="1">
        <f t="shared" si="1"/>
        <v>4.93353941267388</v>
      </c>
      <c r="K18" s="40">
        <v>4</v>
      </c>
      <c r="L18" s="1">
        <f t="shared" si="2"/>
        <v>0.7563903950426026</v>
      </c>
    </row>
    <row r="19" spans="1:12" ht="16.5" customHeight="1">
      <c r="A19" s="4" t="s">
        <v>12</v>
      </c>
      <c r="B19" s="5">
        <v>466</v>
      </c>
      <c r="C19" s="5">
        <v>166</v>
      </c>
      <c r="D19" s="5">
        <v>0</v>
      </c>
      <c r="H19" s="1">
        <f t="shared" si="0"/>
        <v>1.6049595315997933</v>
      </c>
      <c r="I19" s="40">
        <v>1</v>
      </c>
      <c r="J19" s="1">
        <f t="shared" si="1"/>
        <v>2.394641937145801</v>
      </c>
      <c r="K19" s="1">
        <v>2</v>
      </c>
      <c r="L19" s="1">
        <f t="shared" si="2"/>
        <v>0</v>
      </c>
    </row>
    <row r="20" spans="1:12" ht="16.5" customHeight="1">
      <c r="A20" s="4" t="s">
        <v>32</v>
      </c>
      <c r="B20" s="5">
        <v>287</v>
      </c>
      <c r="C20" s="5">
        <v>135</v>
      </c>
      <c r="D20" s="5">
        <v>0</v>
      </c>
      <c r="H20" s="1">
        <f t="shared" si="0"/>
        <v>0.9884622007921474</v>
      </c>
      <c r="I20" s="1">
        <v>1</v>
      </c>
      <c r="J20" s="1">
        <f t="shared" si="1"/>
        <v>1.947449768160742</v>
      </c>
      <c r="K20" s="40">
        <v>1</v>
      </c>
      <c r="L20" s="1">
        <f t="shared" si="2"/>
        <v>0</v>
      </c>
    </row>
    <row r="21" spans="1:12" ht="16.5" customHeight="1">
      <c r="A21" s="4" t="s">
        <v>33</v>
      </c>
      <c r="B21" s="5">
        <v>223</v>
      </c>
      <c r="C21" s="5">
        <v>79</v>
      </c>
      <c r="D21" s="5">
        <v>0</v>
      </c>
      <c r="H21" s="1">
        <f t="shared" si="0"/>
        <v>0.768038574134665</v>
      </c>
      <c r="I21" s="35">
        <v>1</v>
      </c>
      <c r="J21" s="1">
        <f t="shared" si="1"/>
        <v>1.1396187532199897</v>
      </c>
      <c r="K21" s="1">
        <v>1</v>
      </c>
      <c r="L21" s="1">
        <f t="shared" si="2"/>
        <v>0</v>
      </c>
    </row>
    <row r="22" spans="1:12" ht="16.5" customHeight="1">
      <c r="A22" s="4" t="s">
        <v>6</v>
      </c>
      <c r="B22" s="5">
        <v>314</v>
      </c>
      <c r="C22" s="5">
        <v>90</v>
      </c>
      <c r="D22" s="5">
        <v>538</v>
      </c>
      <c r="H22" s="1">
        <f t="shared" si="0"/>
        <v>1.0814534182882727</v>
      </c>
      <c r="I22" s="1">
        <v>1</v>
      </c>
      <c r="J22" s="1">
        <f t="shared" si="1"/>
        <v>1.2982998454404946</v>
      </c>
      <c r="K22" s="1">
        <v>1</v>
      </c>
      <c r="L22" s="1">
        <f t="shared" si="2"/>
        <v>1.8752904725019366</v>
      </c>
    </row>
    <row r="23" spans="1:12" ht="16.5" customHeight="1">
      <c r="A23" s="4" t="s">
        <v>7</v>
      </c>
      <c r="B23" s="5">
        <v>49</v>
      </c>
      <c r="C23" s="5">
        <v>8</v>
      </c>
      <c r="D23" s="5">
        <v>0</v>
      </c>
      <c r="H23" s="1">
        <f t="shared" si="0"/>
        <v>0.1687618391596349</v>
      </c>
      <c r="I23" s="35"/>
      <c r="J23" s="1">
        <f t="shared" si="1"/>
        <v>0.11540443070582174</v>
      </c>
      <c r="K23" s="42"/>
      <c r="L23" s="1">
        <f t="shared" si="2"/>
        <v>0</v>
      </c>
    </row>
    <row r="24" spans="1:12" ht="16.5" customHeight="1">
      <c r="A24" s="4" t="s">
        <v>8</v>
      </c>
      <c r="B24" s="5">
        <v>102</v>
      </c>
      <c r="C24" s="5">
        <v>0</v>
      </c>
      <c r="D24" s="5">
        <v>109</v>
      </c>
      <c r="G24" s="45">
        <v>1</v>
      </c>
      <c r="H24" s="1">
        <f t="shared" si="0"/>
        <v>0.3513001549853625</v>
      </c>
      <c r="I24" s="42">
        <v>1</v>
      </c>
      <c r="J24" s="1">
        <f t="shared" si="1"/>
        <v>0</v>
      </c>
      <c r="L24" s="1">
        <f t="shared" si="2"/>
        <v>0.37993803253292024</v>
      </c>
    </row>
    <row r="25" spans="1:12" ht="16.5" customHeight="1">
      <c r="A25" s="4" t="s">
        <v>15</v>
      </c>
      <c r="B25" s="5">
        <v>127</v>
      </c>
      <c r="C25" s="5">
        <v>51</v>
      </c>
      <c r="D25" s="5">
        <v>136</v>
      </c>
      <c r="H25" s="1">
        <f t="shared" si="0"/>
        <v>0.43740313414844156</v>
      </c>
      <c r="I25" s="38">
        <v>1</v>
      </c>
      <c r="J25" s="1">
        <f t="shared" si="1"/>
        <v>0.7357032457496137</v>
      </c>
      <c r="K25" s="35">
        <v>1</v>
      </c>
      <c r="L25" s="1">
        <f t="shared" si="2"/>
        <v>0.4740511231603408</v>
      </c>
    </row>
    <row r="26" spans="1:13" ht="16.5" customHeight="1">
      <c r="A26" s="4" t="s">
        <v>13</v>
      </c>
      <c r="B26" s="5">
        <v>406</v>
      </c>
      <c r="C26" s="5">
        <v>45</v>
      </c>
      <c r="D26" s="5">
        <v>102</v>
      </c>
      <c r="H26" s="1">
        <f t="shared" si="0"/>
        <v>1.3983123816084035</v>
      </c>
      <c r="I26" s="1">
        <v>1</v>
      </c>
      <c r="J26" s="1">
        <f t="shared" si="1"/>
        <v>0.6491499227202473</v>
      </c>
      <c r="K26" s="35">
        <v>1</v>
      </c>
      <c r="L26" s="1">
        <f t="shared" si="2"/>
        <v>0.3555383423702556</v>
      </c>
      <c r="M26" s="38">
        <v>1</v>
      </c>
    </row>
    <row r="27" spans="1:12" ht="16.5" customHeight="1">
      <c r="A27" s="36" t="s">
        <v>30</v>
      </c>
      <c r="B27" s="5">
        <v>146</v>
      </c>
      <c r="C27" s="5">
        <v>39</v>
      </c>
      <c r="D27" s="5">
        <v>0</v>
      </c>
      <c r="F27" s="15"/>
      <c r="H27" s="1">
        <f t="shared" si="0"/>
        <v>0.5028413983123816</v>
      </c>
      <c r="I27" s="38">
        <v>1</v>
      </c>
      <c r="J27" s="1">
        <f t="shared" si="1"/>
        <v>0.5625965996908809</v>
      </c>
      <c r="K27" s="35">
        <v>1</v>
      </c>
      <c r="L27" s="1">
        <f t="shared" si="2"/>
        <v>0</v>
      </c>
    </row>
    <row r="28" spans="1:12" ht="16.5" customHeight="1">
      <c r="A28" s="4" t="s">
        <v>34</v>
      </c>
      <c r="B28" s="5">
        <v>118</v>
      </c>
      <c r="C28" s="5">
        <v>33</v>
      </c>
      <c r="D28" s="5">
        <v>19</v>
      </c>
      <c r="H28" s="1">
        <f t="shared" si="0"/>
        <v>0.4064060616497331</v>
      </c>
      <c r="I28" s="38">
        <v>1</v>
      </c>
      <c r="J28" s="1">
        <f t="shared" si="1"/>
        <v>0.4760432766615147</v>
      </c>
      <c r="K28" s="35">
        <v>1</v>
      </c>
      <c r="L28" s="1">
        <f t="shared" si="2"/>
        <v>0.06622773044151821</v>
      </c>
    </row>
    <row r="29" spans="1:13" ht="16.5" customHeight="1">
      <c r="A29" s="4" t="s">
        <v>17</v>
      </c>
      <c r="B29" s="5">
        <v>13</v>
      </c>
      <c r="C29" s="5">
        <v>5</v>
      </c>
      <c r="D29" s="5">
        <v>74</v>
      </c>
      <c r="H29" s="1">
        <f t="shared" si="0"/>
        <v>0.0447735491648011</v>
      </c>
      <c r="I29" s="38"/>
      <c r="J29" s="1">
        <f t="shared" si="1"/>
        <v>0.07212776919113859</v>
      </c>
      <c r="K29" s="42"/>
      <c r="L29" s="1">
        <f t="shared" si="2"/>
        <v>0.2579395817195972</v>
      </c>
      <c r="M29" s="38">
        <v>1</v>
      </c>
    </row>
    <row r="30" spans="1:13" ht="16.5" customHeight="1">
      <c r="A30" s="36" t="s">
        <v>26</v>
      </c>
      <c r="B30" s="5">
        <v>69</v>
      </c>
      <c r="C30" s="5">
        <v>38</v>
      </c>
      <c r="D30" s="5">
        <v>87</v>
      </c>
      <c r="F30" s="15"/>
      <c r="H30" s="1">
        <f t="shared" si="0"/>
        <v>0.23764422249009814</v>
      </c>
      <c r="I30" s="35"/>
      <c r="J30" s="1">
        <f t="shared" si="1"/>
        <v>0.5481710458526533</v>
      </c>
      <c r="K30" s="42">
        <v>1</v>
      </c>
      <c r="L30" s="1">
        <f t="shared" si="2"/>
        <v>0.3032532920216886</v>
      </c>
      <c r="M30" s="38">
        <v>1</v>
      </c>
    </row>
    <row r="31" spans="1:12" ht="16.5" customHeight="1">
      <c r="A31" s="12" t="s">
        <v>31</v>
      </c>
      <c r="B31" s="5">
        <v>36</v>
      </c>
      <c r="C31" s="5">
        <v>13</v>
      </c>
      <c r="D31" s="5">
        <v>0</v>
      </c>
      <c r="H31" s="1">
        <f t="shared" si="0"/>
        <v>0.12398828999483383</v>
      </c>
      <c r="I31" s="35"/>
      <c r="J31" s="1">
        <f t="shared" si="1"/>
        <v>0.18753219989696032</v>
      </c>
      <c r="K31" s="42"/>
      <c r="L31" s="1">
        <f t="shared" si="2"/>
        <v>0</v>
      </c>
    </row>
    <row r="32" spans="1:12" ht="16.5" customHeight="1">
      <c r="A32" s="12" t="s">
        <v>27</v>
      </c>
      <c r="B32" s="5">
        <v>24</v>
      </c>
      <c r="C32" s="5">
        <v>0</v>
      </c>
      <c r="D32" s="5">
        <v>0</v>
      </c>
      <c r="H32" s="1">
        <f t="shared" si="0"/>
        <v>0.08265885999655588</v>
      </c>
      <c r="I32" s="42"/>
      <c r="J32" s="1">
        <f t="shared" si="1"/>
        <v>0</v>
      </c>
      <c r="L32" s="1">
        <f t="shared" si="2"/>
        <v>0</v>
      </c>
    </row>
    <row r="33" spans="1:13" ht="16.5" customHeight="1">
      <c r="A33" s="12" t="s">
        <v>28</v>
      </c>
      <c r="B33" s="5">
        <v>13</v>
      </c>
      <c r="C33" s="5">
        <v>8</v>
      </c>
      <c r="D33" s="5">
        <v>29</v>
      </c>
      <c r="G33" s="15"/>
      <c r="H33" s="1">
        <f t="shared" si="0"/>
        <v>0.0447735491648011</v>
      </c>
      <c r="I33" s="42"/>
      <c r="J33" s="1">
        <f t="shared" si="1"/>
        <v>0.11540443070582174</v>
      </c>
      <c r="K33" s="42"/>
      <c r="L33" s="1">
        <f t="shared" si="2"/>
        <v>0.1010844306738962</v>
      </c>
      <c r="M33" s="1">
        <v>1</v>
      </c>
    </row>
    <row r="34" spans="1:12" ht="16.5" customHeight="1">
      <c r="A34" s="13" t="s">
        <v>35</v>
      </c>
      <c r="B34" s="5">
        <v>51</v>
      </c>
      <c r="C34" s="5">
        <v>0</v>
      </c>
      <c r="D34" s="8">
        <v>0</v>
      </c>
      <c r="E34" s="16"/>
      <c r="H34" s="1">
        <f t="shared" si="0"/>
        <v>0.17565007749268124</v>
      </c>
      <c r="I34" s="42"/>
      <c r="J34" s="1">
        <f t="shared" si="1"/>
        <v>0</v>
      </c>
      <c r="L34" s="1">
        <f t="shared" si="2"/>
        <v>0</v>
      </c>
    </row>
    <row r="35" spans="1:12" ht="23.25" customHeight="1">
      <c r="A35" s="37" t="s">
        <v>36</v>
      </c>
      <c r="B35" s="8">
        <v>52</v>
      </c>
      <c r="C35" s="8">
        <v>17</v>
      </c>
      <c r="D35" s="8">
        <v>0</v>
      </c>
      <c r="E35" s="19"/>
      <c r="H35" s="1">
        <f t="shared" si="0"/>
        <v>0.1790941966592044</v>
      </c>
      <c r="I35" s="42"/>
      <c r="J35" s="1">
        <f t="shared" si="1"/>
        <v>0.2452344152498712</v>
      </c>
      <c r="K35" s="42">
        <v>1</v>
      </c>
      <c r="L35" s="1">
        <f t="shared" si="2"/>
        <v>0</v>
      </c>
    </row>
    <row r="36" spans="1:13" ht="16.5" customHeight="1">
      <c r="A36" s="36" t="s">
        <v>37</v>
      </c>
      <c r="B36" s="5">
        <v>59</v>
      </c>
      <c r="C36" s="5">
        <v>37</v>
      </c>
      <c r="D36" s="5">
        <v>37</v>
      </c>
      <c r="F36" s="15"/>
      <c r="H36" s="1">
        <f t="shared" si="0"/>
        <v>0.20320303082486654</v>
      </c>
      <c r="I36" s="42"/>
      <c r="J36" s="1">
        <f t="shared" si="1"/>
        <v>0.5337454920144256</v>
      </c>
      <c r="K36" s="42">
        <v>1</v>
      </c>
      <c r="L36" s="1">
        <f t="shared" si="2"/>
        <v>0.1289697908597986</v>
      </c>
      <c r="M36" s="1">
        <v>1</v>
      </c>
    </row>
    <row r="37" spans="1:12" ht="15.75" customHeight="1">
      <c r="A37" s="14" t="s">
        <v>38</v>
      </c>
      <c r="B37" s="8">
        <v>16</v>
      </c>
      <c r="C37" s="8">
        <v>11</v>
      </c>
      <c r="D37" s="8">
        <v>0</v>
      </c>
      <c r="H37" s="1">
        <f t="shared" si="0"/>
        <v>0.05510590666437059</v>
      </c>
      <c r="I37" s="42"/>
      <c r="J37" s="1">
        <f t="shared" si="1"/>
        <v>0.1586810922205049</v>
      </c>
      <c r="K37" s="42"/>
      <c r="L37" s="1">
        <f t="shared" si="2"/>
        <v>0</v>
      </c>
    </row>
    <row r="38" spans="1:12" ht="15.75" customHeight="1">
      <c r="A38" s="14" t="s">
        <v>39</v>
      </c>
      <c r="B38" s="8">
        <v>0</v>
      </c>
      <c r="C38" s="8">
        <v>5</v>
      </c>
      <c r="D38" s="8">
        <v>0</v>
      </c>
      <c r="H38" s="1">
        <f t="shared" si="0"/>
        <v>0</v>
      </c>
      <c r="J38" s="1">
        <f t="shared" si="1"/>
        <v>0.07212776919113859</v>
      </c>
      <c r="K38" s="42"/>
      <c r="L38" s="1">
        <f t="shared" si="2"/>
        <v>0</v>
      </c>
    </row>
    <row r="39" spans="1:13" ht="16.5" customHeight="1" thickBot="1">
      <c r="A39" s="9" t="s">
        <v>29</v>
      </c>
      <c r="B39" s="10">
        <f>SUM(B5:B38)</f>
        <v>5807</v>
      </c>
      <c r="C39" s="10">
        <f>SUM(C5:C38)</f>
        <v>1941</v>
      </c>
      <c r="D39" s="10">
        <f>SUM(D5:D38)</f>
        <v>2582</v>
      </c>
      <c r="H39" s="1">
        <f>SUM(H5:H38)</f>
        <v>19.999999999999993</v>
      </c>
      <c r="I39" s="1">
        <f>SUM(I5:I38)</f>
        <v>20</v>
      </c>
      <c r="J39" s="1">
        <f>SUM(J5:J38)</f>
        <v>28</v>
      </c>
      <c r="K39" s="1">
        <f>SUM(K5:K38)</f>
        <v>28</v>
      </c>
      <c r="L39" s="1">
        <v>9</v>
      </c>
      <c r="M39" s="1">
        <f>SUM(M5:M38)</f>
        <v>9</v>
      </c>
    </row>
    <row r="40" spans="1:4" ht="53.25" customHeight="1">
      <c r="A40" s="57"/>
      <c r="B40" s="57"/>
      <c r="C40" s="57"/>
      <c r="D40" s="57"/>
    </row>
    <row r="41" spans="1:4" ht="34.5" customHeight="1">
      <c r="A41" s="53"/>
      <c r="B41" s="53"/>
      <c r="C41" s="53"/>
      <c r="D41" s="53"/>
    </row>
  </sheetData>
  <sheetProtection/>
  <mergeCells count="6">
    <mergeCell ref="E3:G3"/>
    <mergeCell ref="A41:D41"/>
    <mergeCell ref="D1:D3"/>
    <mergeCell ref="A40:D40"/>
    <mergeCell ref="A1:A3"/>
    <mergeCell ref="B1:C3"/>
  </mergeCells>
  <printOptions horizontalCentered="1"/>
  <pageMargins left="0.5905511811023623" right="0.5905511811023623" top="0.3937007874015748" bottom="0.2755905511811024" header="0.35433070866141736" footer="0.1574803149606299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5"/>
  <sheetViews>
    <sheetView tabSelected="1" zoomScalePageLayoutView="0" workbookViewId="0" topLeftCell="C25">
      <selection activeCell="A38" sqref="A38:IV38"/>
    </sheetView>
  </sheetViews>
  <sheetFormatPr defaultColWidth="9.00390625" defaultRowHeight="14.25"/>
  <cols>
    <col min="1" max="1" width="23.375" style="0" customWidth="1"/>
    <col min="2" max="2" width="7.625" style="0" customWidth="1"/>
    <col min="3" max="3" width="7.00390625" style="0" customWidth="1"/>
    <col min="4" max="4" width="9.50390625" style="0" customWidth="1"/>
    <col min="5" max="5" width="8.25390625" style="0" customWidth="1"/>
    <col min="6" max="6" width="4.625" style="0" customWidth="1"/>
    <col min="7" max="8" width="4.00390625" style="0" customWidth="1"/>
    <col min="9" max="9" width="4.25390625" style="0" customWidth="1"/>
    <col min="10" max="10" width="4.625" style="0" customWidth="1"/>
    <col min="11" max="11" width="4.125" style="0" customWidth="1"/>
    <col min="12" max="15" width="4.00390625" style="0" customWidth="1"/>
    <col min="16" max="16" width="4.125" style="0" customWidth="1"/>
    <col min="17" max="18" width="3.75390625" style="0" customWidth="1"/>
    <col min="19" max="19" width="4.00390625" style="0" customWidth="1"/>
    <col min="20" max="20" width="3.50390625" style="0" customWidth="1"/>
    <col min="21" max="21" width="5.00390625" style="0" customWidth="1"/>
    <col min="22" max="22" width="5.125" style="0" customWidth="1"/>
    <col min="23" max="23" width="4.625" style="0" customWidth="1"/>
    <col min="24" max="24" width="12.50390625" style="0" customWidth="1"/>
    <col min="25" max="25" width="10.125" style="0" customWidth="1"/>
    <col min="26" max="26" width="9.875" style="0" customWidth="1"/>
    <col min="27" max="27" width="10.125" style="0" customWidth="1"/>
    <col min="28" max="28" width="6.125" style="0" customWidth="1"/>
  </cols>
  <sheetData>
    <row r="1" ht="11.25" customHeight="1">
      <c r="A1" t="s">
        <v>71</v>
      </c>
    </row>
    <row r="2" spans="1:28" ht="8.25" customHeight="1">
      <c r="A2" s="92" t="s">
        <v>66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3"/>
      <c r="Y2" s="93"/>
      <c r="Z2" s="93"/>
      <c r="AA2" s="93"/>
      <c r="AB2" s="93"/>
    </row>
    <row r="3" spans="1:28" ht="12" customHeight="1" thickBo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5"/>
      <c r="Y3" s="95"/>
      <c r="Z3" s="95"/>
      <c r="AA3" s="95"/>
      <c r="AB3" s="95"/>
    </row>
    <row r="4" spans="1:28" ht="14.25">
      <c r="A4" s="58" t="s">
        <v>23</v>
      </c>
      <c r="B4" s="54" t="s">
        <v>24</v>
      </c>
      <c r="C4" s="97"/>
      <c r="D4" s="54" t="s">
        <v>25</v>
      </c>
      <c r="E4" s="89" t="s">
        <v>65</v>
      </c>
      <c r="F4" s="70" t="s">
        <v>46</v>
      </c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85" t="s">
        <v>47</v>
      </c>
      <c r="Y4" s="86"/>
      <c r="Z4" s="87"/>
      <c r="AA4" s="88"/>
      <c r="AB4" s="100" t="s">
        <v>29</v>
      </c>
    </row>
    <row r="5" spans="1:28" ht="14.25" customHeight="1">
      <c r="A5" s="59"/>
      <c r="B5" s="62"/>
      <c r="C5" s="98"/>
      <c r="D5" s="99"/>
      <c r="E5" s="90"/>
      <c r="F5" s="65" t="s">
        <v>48</v>
      </c>
      <c r="G5" s="68"/>
      <c r="H5" s="68"/>
      <c r="I5" s="68"/>
      <c r="J5" s="68"/>
      <c r="K5" s="69"/>
      <c r="L5" s="65" t="s">
        <v>49</v>
      </c>
      <c r="M5" s="68"/>
      <c r="N5" s="68"/>
      <c r="O5" s="68"/>
      <c r="P5" s="68"/>
      <c r="Q5" s="68"/>
      <c r="R5" s="68"/>
      <c r="S5" s="68"/>
      <c r="T5" s="69"/>
      <c r="U5" s="77" t="s">
        <v>50</v>
      </c>
      <c r="V5" s="78"/>
      <c r="W5" s="79"/>
      <c r="X5" s="83" t="s">
        <v>64</v>
      </c>
      <c r="Y5" s="65" t="s">
        <v>51</v>
      </c>
      <c r="Z5" s="66"/>
      <c r="AA5" s="67"/>
      <c r="AB5" s="101"/>
    </row>
    <row r="6" spans="1:28" ht="21" customHeight="1">
      <c r="A6" s="96"/>
      <c r="B6" s="80"/>
      <c r="C6" s="82"/>
      <c r="D6" s="80"/>
      <c r="E6" s="91"/>
      <c r="F6" s="65" t="s">
        <v>52</v>
      </c>
      <c r="G6" s="76"/>
      <c r="H6" s="69"/>
      <c r="I6" s="65" t="s">
        <v>53</v>
      </c>
      <c r="J6" s="68"/>
      <c r="K6" s="69"/>
      <c r="L6" s="65" t="s">
        <v>52</v>
      </c>
      <c r="M6" s="68"/>
      <c r="N6" s="69"/>
      <c r="O6" s="65" t="s">
        <v>53</v>
      </c>
      <c r="P6" s="68"/>
      <c r="Q6" s="69"/>
      <c r="R6" s="65" t="s">
        <v>54</v>
      </c>
      <c r="S6" s="68"/>
      <c r="T6" s="69"/>
      <c r="U6" s="80"/>
      <c r="V6" s="81"/>
      <c r="W6" s="82"/>
      <c r="X6" s="84"/>
      <c r="Y6" s="31" t="s">
        <v>62</v>
      </c>
      <c r="Z6" s="31" t="s">
        <v>63</v>
      </c>
      <c r="AA6" s="47" t="s">
        <v>67</v>
      </c>
      <c r="AB6" s="102"/>
    </row>
    <row r="7" spans="1:29" ht="15.75" customHeight="1">
      <c r="A7" s="20"/>
      <c r="B7" s="76"/>
      <c r="C7" s="67"/>
      <c r="D7" s="21"/>
      <c r="E7" s="21"/>
      <c r="F7" s="65" t="s">
        <v>57</v>
      </c>
      <c r="G7" s="66"/>
      <c r="H7" s="67"/>
      <c r="I7" s="65" t="s">
        <v>58</v>
      </c>
      <c r="J7" s="66"/>
      <c r="K7" s="67"/>
      <c r="L7" s="65" t="s">
        <v>59</v>
      </c>
      <c r="M7" s="66"/>
      <c r="N7" s="67"/>
      <c r="O7" s="65" t="s">
        <v>60</v>
      </c>
      <c r="P7" s="66"/>
      <c r="Q7" s="67"/>
      <c r="R7" s="65" t="s">
        <v>57</v>
      </c>
      <c r="S7" s="66"/>
      <c r="T7" s="67"/>
      <c r="U7" s="65" t="s">
        <v>61</v>
      </c>
      <c r="V7" s="66"/>
      <c r="W7" s="67"/>
      <c r="X7" s="3" t="s">
        <v>61</v>
      </c>
      <c r="Y7" s="48" t="s">
        <v>68</v>
      </c>
      <c r="Z7" s="48" t="s">
        <v>59</v>
      </c>
      <c r="AA7" s="48" t="s">
        <v>60</v>
      </c>
      <c r="AB7" s="32"/>
      <c r="AC7" s="33"/>
    </row>
    <row r="8" spans="1:28" ht="14.25">
      <c r="A8" s="2"/>
      <c r="B8" s="3" t="s">
        <v>19</v>
      </c>
      <c r="C8" s="3" t="s">
        <v>20</v>
      </c>
      <c r="D8" s="3" t="s">
        <v>19</v>
      </c>
      <c r="E8" s="3"/>
      <c r="F8" s="22" t="s">
        <v>19</v>
      </c>
      <c r="G8" s="22" t="s">
        <v>20</v>
      </c>
      <c r="H8" s="22" t="s">
        <v>45</v>
      </c>
      <c r="I8" s="22" t="s">
        <v>19</v>
      </c>
      <c r="J8" s="22" t="s">
        <v>20</v>
      </c>
      <c r="K8" s="22" t="s">
        <v>45</v>
      </c>
      <c r="L8" s="22" t="s">
        <v>19</v>
      </c>
      <c r="M8" s="22" t="s">
        <v>20</v>
      </c>
      <c r="N8" s="22" t="s">
        <v>45</v>
      </c>
      <c r="O8" s="22" t="s">
        <v>19</v>
      </c>
      <c r="P8" s="22" t="s">
        <v>20</v>
      </c>
      <c r="Q8" s="22" t="s">
        <v>45</v>
      </c>
      <c r="R8" s="22" t="s">
        <v>19</v>
      </c>
      <c r="S8" s="22" t="s">
        <v>20</v>
      </c>
      <c r="T8" s="22" t="s">
        <v>45</v>
      </c>
      <c r="U8" s="22" t="s">
        <v>19</v>
      </c>
      <c r="V8" s="22" t="s">
        <v>20</v>
      </c>
      <c r="W8" s="22" t="s">
        <v>45</v>
      </c>
      <c r="X8" s="23" t="s">
        <v>19</v>
      </c>
      <c r="Y8" s="23" t="s">
        <v>19</v>
      </c>
      <c r="Z8" s="23" t="s">
        <v>19</v>
      </c>
      <c r="AA8" s="49" t="s">
        <v>19</v>
      </c>
      <c r="AB8" s="24"/>
    </row>
    <row r="9" spans="1:28" ht="14.25">
      <c r="A9" s="4" t="s">
        <v>0</v>
      </c>
      <c r="B9" s="5">
        <v>336</v>
      </c>
      <c r="C9" s="5">
        <v>116</v>
      </c>
      <c r="D9" s="5">
        <v>43</v>
      </c>
      <c r="E9" s="5">
        <v>1</v>
      </c>
      <c r="F9" s="5">
        <v>1</v>
      </c>
      <c r="G9" s="5"/>
      <c r="H9" s="5"/>
      <c r="I9" s="5"/>
      <c r="J9" s="5">
        <v>1</v>
      </c>
      <c r="K9" s="5">
        <v>1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25"/>
      <c r="Y9" s="25"/>
      <c r="Z9" s="25"/>
      <c r="AA9" s="25"/>
      <c r="AB9" s="26">
        <f>SUM(F9:AA9)</f>
        <v>3</v>
      </c>
    </row>
    <row r="10" spans="1:28" ht="14.25">
      <c r="A10" s="6" t="s">
        <v>1</v>
      </c>
      <c r="B10" s="5">
        <v>124</v>
      </c>
      <c r="C10" s="5">
        <v>22</v>
      </c>
      <c r="D10" s="5">
        <v>92</v>
      </c>
      <c r="E10" s="5">
        <v>1</v>
      </c>
      <c r="F10" s="5"/>
      <c r="G10" s="5"/>
      <c r="H10" s="5"/>
      <c r="I10" s="5">
        <v>1</v>
      </c>
      <c r="J10" s="5">
        <v>1</v>
      </c>
      <c r="K10" s="5">
        <v>1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25"/>
      <c r="Y10" s="25"/>
      <c r="Z10" s="25"/>
      <c r="AA10" s="25"/>
      <c r="AB10" s="26">
        <f aca="true" t="shared" si="0" ref="AB10:AB42">SUM(F10:AA10)</f>
        <v>3</v>
      </c>
    </row>
    <row r="11" spans="1:28" ht="14.25">
      <c r="A11" s="4" t="s">
        <v>2</v>
      </c>
      <c r="B11" s="5">
        <v>112</v>
      </c>
      <c r="C11" s="5">
        <v>25</v>
      </c>
      <c r="D11" s="5">
        <v>99</v>
      </c>
      <c r="E11" s="5">
        <v>1</v>
      </c>
      <c r="F11" s="5"/>
      <c r="G11" s="5"/>
      <c r="H11" s="5"/>
      <c r="I11" s="5">
        <v>1</v>
      </c>
      <c r="J11" s="5">
        <v>1</v>
      </c>
      <c r="K11" s="5">
        <v>1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25"/>
      <c r="Y11" s="25"/>
      <c r="Z11" s="25"/>
      <c r="AA11" s="25"/>
      <c r="AB11" s="26">
        <f t="shared" si="0"/>
        <v>3</v>
      </c>
    </row>
    <row r="12" spans="1:28" ht="14.25">
      <c r="A12" s="4" t="s">
        <v>3</v>
      </c>
      <c r="B12" s="5">
        <v>230</v>
      </c>
      <c r="C12" s="5">
        <v>68</v>
      </c>
      <c r="D12" s="5">
        <v>174</v>
      </c>
      <c r="E12" s="5">
        <v>1</v>
      </c>
      <c r="F12" s="5"/>
      <c r="G12" s="5"/>
      <c r="H12" s="5"/>
      <c r="I12" s="5">
        <v>1</v>
      </c>
      <c r="J12" s="5">
        <v>1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25"/>
      <c r="Y12" s="25"/>
      <c r="Z12" s="25"/>
      <c r="AA12" s="25"/>
      <c r="AB12" s="26">
        <f t="shared" si="0"/>
        <v>2</v>
      </c>
    </row>
    <row r="13" spans="1:28" ht="14.25">
      <c r="A13" s="4" t="s">
        <v>4</v>
      </c>
      <c r="B13" s="5">
        <v>171</v>
      </c>
      <c r="C13" s="5">
        <v>40</v>
      </c>
      <c r="D13" s="5">
        <v>22</v>
      </c>
      <c r="E13" s="5">
        <v>1</v>
      </c>
      <c r="F13" s="5"/>
      <c r="G13" s="5"/>
      <c r="H13" s="5"/>
      <c r="I13" s="5">
        <v>1</v>
      </c>
      <c r="J13" s="5">
        <v>1</v>
      </c>
      <c r="K13" s="5">
        <v>1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25"/>
      <c r="Y13" s="25"/>
      <c r="Z13" s="25"/>
      <c r="AA13" s="25"/>
      <c r="AB13" s="26">
        <f t="shared" si="0"/>
        <v>3</v>
      </c>
    </row>
    <row r="14" spans="1:28" ht="14.25">
      <c r="A14" s="4" t="s">
        <v>21</v>
      </c>
      <c r="B14" s="5">
        <v>629</v>
      </c>
      <c r="C14" s="5">
        <v>177</v>
      </c>
      <c r="D14" s="5">
        <v>240</v>
      </c>
      <c r="E14" s="5">
        <v>1</v>
      </c>
      <c r="F14" s="5">
        <v>1</v>
      </c>
      <c r="G14" s="5">
        <v>1</v>
      </c>
      <c r="H14" s="5"/>
      <c r="I14" s="5">
        <v>1</v>
      </c>
      <c r="J14" s="5">
        <v>1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25">
        <v>3</v>
      </c>
      <c r="Y14" s="25"/>
      <c r="Z14" s="25">
        <v>1</v>
      </c>
      <c r="AA14" s="25">
        <v>1</v>
      </c>
      <c r="AB14" s="26">
        <f t="shared" si="0"/>
        <v>9</v>
      </c>
    </row>
    <row r="15" spans="1:28" ht="14.25">
      <c r="A15" s="4" t="s">
        <v>5</v>
      </c>
      <c r="B15" s="5">
        <v>393</v>
      </c>
      <c r="C15" s="5">
        <v>102</v>
      </c>
      <c r="D15" s="5">
        <v>243</v>
      </c>
      <c r="E15" s="5">
        <v>1</v>
      </c>
      <c r="F15" s="5">
        <v>1</v>
      </c>
      <c r="G15" s="5"/>
      <c r="H15" s="5"/>
      <c r="I15" s="5"/>
      <c r="J15" s="5">
        <v>1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25">
        <v>3</v>
      </c>
      <c r="Y15" s="25"/>
      <c r="Z15" s="25">
        <v>1</v>
      </c>
      <c r="AA15" s="25">
        <v>1</v>
      </c>
      <c r="AB15" s="26">
        <f t="shared" si="0"/>
        <v>7</v>
      </c>
    </row>
    <row r="16" spans="1:28" ht="14.25">
      <c r="A16" s="4" t="s">
        <v>22</v>
      </c>
      <c r="B16" s="5">
        <v>63</v>
      </c>
      <c r="C16" s="5">
        <v>16</v>
      </c>
      <c r="D16" s="5">
        <v>0</v>
      </c>
      <c r="E16" s="5">
        <v>1</v>
      </c>
      <c r="F16" s="5"/>
      <c r="G16" s="5">
        <v>1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25"/>
      <c r="Y16" s="25"/>
      <c r="Z16" s="25"/>
      <c r="AA16" s="25"/>
      <c r="AB16" s="26">
        <f t="shared" si="0"/>
        <v>1</v>
      </c>
    </row>
    <row r="17" spans="1:28" ht="14.25">
      <c r="A17" s="4" t="s">
        <v>16</v>
      </c>
      <c r="B17" s="5">
        <v>44</v>
      </c>
      <c r="C17" s="5">
        <v>27</v>
      </c>
      <c r="D17" s="5">
        <v>0</v>
      </c>
      <c r="E17" s="5">
        <v>1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>
        <v>1</v>
      </c>
      <c r="W17" s="5"/>
      <c r="X17" s="25"/>
      <c r="Y17" s="25"/>
      <c r="Z17" s="25"/>
      <c r="AA17" s="25"/>
      <c r="AB17" s="26">
        <f t="shared" si="0"/>
        <v>1</v>
      </c>
    </row>
    <row r="18" spans="1:28" ht="14.25">
      <c r="A18" s="4" t="s">
        <v>18</v>
      </c>
      <c r="B18" s="5">
        <v>83</v>
      </c>
      <c r="C18" s="5">
        <v>26</v>
      </c>
      <c r="D18" s="5">
        <v>0</v>
      </c>
      <c r="E18" s="5">
        <v>1</v>
      </c>
      <c r="F18" s="5"/>
      <c r="G18" s="5">
        <v>1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25"/>
      <c r="Y18" s="25"/>
      <c r="Z18" s="25"/>
      <c r="AA18" s="25"/>
      <c r="AB18" s="26">
        <f t="shared" si="0"/>
        <v>1</v>
      </c>
    </row>
    <row r="19" spans="1:28" ht="14.25">
      <c r="A19" s="4" t="s">
        <v>14</v>
      </c>
      <c r="B19" s="5">
        <v>146</v>
      </c>
      <c r="C19" s="5">
        <v>0</v>
      </c>
      <c r="D19" s="5">
        <v>0</v>
      </c>
      <c r="E19" s="5">
        <v>1</v>
      </c>
      <c r="F19" s="5">
        <v>1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25"/>
      <c r="Y19" s="25"/>
      <c r="Z19" s="25"/>
      <c r="AA19" s="25"/>
      <c r="AB19" s="26">
        <f t="shared" si="0"/>
        <v>1</v>
      </c>
    </row>
    <row r="20" spans="1:28" ht="14.25">
      <c r="A20" s="4" t="s">
        <v>9</v>
      </c>
      <c r="B20" s="5">
        <v>117</v>
      </c>
      <c r="C20" s="5">
        <v>62</v>
      </c>
      <c r="D20" s="5">
        <v>0</v>
      </c>
      <c r="E20" s="5">
        <v>1</v>
      </c>
      <c r="F20" s="5">
        <v>1</v>
      </c>
      <c r="G20" s="5"/>
      <c r="H20" s="5"/>
      <c r="I20" s="5"/>
      <c r="J20" s="5"/>
      <c r="K20" s="5"/>
      <c r="L20" s="5"/>
      <c r="M20" s="5"/>
      <c r="N20" s="5"/>
      <c r="O20" s="5"/>
      <c r="P20" s="5">
        <v>1</v>
      </c>
      <c r="Q20" s="5"/>
      <c r="R20" s="5"/>
      <c r="S20" s="5"/>
      <c r="T20" s="5"/>
      <c r="U20" s="5"/>
      <c r="V20" s="5"/>
      <c r="W20" s="5"/>
      <c r="X20" s="25"/>
      <c r="Y20" s="25"/>
      <c r="Z20" s="25">
        <v>1</v>
      </c>
      <c r="AA20" s="25">
        <v>1</v>
      </c>
      <c r="AB20" s="26">
        <f t="shared" si="0"/>
        <v>4</v>
      </c>
    </row>
    <row r="21" spans="1:28" ht="14.25">
      <c r="A21" s="4" t="s">
        <v>10</v>
      </c>
      <c r="B21" s="5">
        <v>262</v>
      </c>
      <c r="C21" s="5">
        <v>138</v>
      </c>
      <c r="D21" s="5">
        <v>321</v>
      </c>
      <c r="E21" s="5">
        <v>1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>
        <v>1</v>
      </c>
      <c r="S21" s="5">
        <v>1</v>
      </c>
      <c r="T21" s="5"/>
      <c r="U21" s="5"/>
      <c r="V21" s="5"/>
      <c r="W21" s="5"/>
      <c r="X21" s="25"/>
      <c r="Y21" s="25"/>
      <c r="Z21" s="25">
        <v>1</v>
      </c>
      <c r="AA21" s="25">
        <v>4</v>
      </c>
      <c r="AB21" s="26">
        <f t="shared" si="0"/>
        <v>7</v>
      </c>
    </row>
    <row r="22" spans="1:28" ht="14.25">
      <c r="A22" s="4" t="s">
        <v>11</v>
      </c>
      <c r="B22" s="5">
        <v>526</v>
      </c>
      <c r="C22" s="5">
        <v>342</v>
      </c>
      <c r="D22" s="5">
        <v>217</v>
      </c>
      <c r="E22" s="5">
        <v>1</v>
      </c>
      <c r="F22" s="5"/>
      <c r="G22" s="5">
        <v>1</v>
      </c>
      <c r="H22" s="5"/>
      <c r="I22" s="5"/>
      <c r="J22" s="5">
        <v>2</v>
      </c>
      <c r="K22" s="5"/>
      <c r="L22" s="5">
        <v>1</v>
      </c>
      <c r="M22" s="5"/>
      <c r="N22" s="5"/>
      <c r="O22" s="5"/>
      <c r="P22" s="5"/>
      <c r="Q22" s="5"/>
      <c r="R22" s="5"/>
      <c r="S22" s="5">
        <v>1</v>
      </c>
      <c r="T22" s="5"/>
      <c r="U22" s="5"/>
      <c r="V22" s="5"/>
      <c r="W22" s="5"/>
      <c r="X22" s="25"/>
      <c r="Y22" s="25"/>
      <c r="Z22" s="25"/>
      <c r="AA22" s="25"/>
      <c r="AB22" s="26">
        <f t="shared" si="0"/>
        <v>5</v>
      </c>
    </row>
    <row r="23" spans="1:28" ht="14.25">
      <c r="A23" s="4" t="s">
        <v>12</v>
      </c>
      <c r="B23" s="5">
        <v>466</v>
      </c>
      <c r="C23" s="5">
        <v>166</v>
      </c>
      <c r="D23" s="5">
        <v>0</v>
      </c>
      <c r="E23" s="5">
        <v>1</v>
      </c>
      <c r="F23" s="5">
        <v>1</v>
      </c>
      <c r="G23" s="5">
        <v>1</v>
      </c>
      <c r="H23" s="5"/>
      <c r="I23" s="5"/>
      <c r="J23" s="5">
        <v>1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25"/>
      <c r="Y23" s="25"/>
      <c r="Z23" s="25"/>
      <c r="AA23" s="25"/>
      <c r="AB23" s="26">
        <f t="shared" si="0"/>
        <v>3</v>
      </c>
    </row>
    <row r="24" spans="1:28" ht="14.25">
      <c r="A24" s="4" t="s">
        <v>32</v>
      </c>
      <c r="B24" s="5">
        <v>287</v>
      </c>
      <c r="C24" s="5">
        <v>135</v>
      </c>
      <c r="D24" s="5">
        <v>0</v>
      </c>
      <c r="E24" s="5">
        <v>1</v>
      </c>
      <c r="F24" s="5"/>
      <c r="G24" s="5">
        <v>1</v>
      </c>
      <c r="H24" s="5"/>
      <c r="I24" s="5">
        <v>1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25"/>
      <c r="Y24" s="25"/>
      <c r="Z24" s="25"/>
      <c r="AA24" s="25"/>
      <c r="AB24" s="26">
        <f t="shared" si="0"/>
        <v>2</v>
      </c>
    </row>
    <row r="25" spans="1:28" ht="14.25">
      <c r="A25" s="4" t="s">
        <v>33</v>
      </c>
      <c r="B25" s="5">
        <v>223</v>
      </c>
      <c r="C25" s="5">
        <v>79</v>
      </c>
      <c r="D25" s="5">
        <v>0</v>
      </c>
      <c r="E25" s="5">
        <v>1</v>
      </c>
      <c r="F25" s="5"/>
      <c r="G25" s="5"/>
      <c r="H25" s="5"/>
      <c r="I25" s="5">
        <v>1</v>
      </c>
      <c r="J25" s="5">
        <v>1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25"/>
      <c r="Y25" s="25"/>
      <c r="Z25" s="25"/>
      <c r="AA25" s="25"/>
      <c r="AB25" s="26">
        <f t="shared" si="0"/>
        <v>2</v>
      </c>
    </row>
    <row r="26" spans="1:30" ht="14.25">
      <c r="A26" s="4" t="s">
        <v>6</v>
      </c>
      <c r="B26" s="5">
        <v>314</v>
      </c>
      <c r="C26" s="5">
        <v>90</v>
      </c>
      <c r="D26" s="5">
        <v>538</v>
      </c>
      <c r="E26" s="5">
        <v>1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>
        <v>1</v>
      </c>
      <c r="S26" s="5">
        <v>1</v>
      </c>
      <c r="T26" s="5"/>
      <c r="U26" s="5"/>
      <c r="V26" s="5"/>
      <c r="W26" s="5"/>
      <c r="X26" s="25"/>
      <c r="Y26" s="25">
        <v>2</v>
      </c>
      <c r="Z26" s="25">
        <v>3</v>
      </c>
      <c r="AA26" s="25">
        <v>4</v>
      </c>
      <c r="AB26" s="26">
        <f t="shared" si="0"/>
        <v>11</v>
      </c>
      <c r="AD26" s="50"/>
    </row>
    <row r="27" spans="1:28" ht="14.25">
      <c r="A27" s="4" t="s">
        <v>7</v>
      </c>
      <c r="B27" s="5">
        <v>49</v>
      </c>
      <c r="C27" s="5">
        <v>8</v>
      </c>
      <c r="D27" s="5">
        <v>0</v>
      </c>
      <c r="E27" s="5">
        <v>1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25"/>
      <c r="Y27" s="25"/>
      <c r="Z27" s="25">
        <v>1</v>
      </c>
      <c r="AA27" s="25">
        <v>3</v>
      </c>
      <c r="AB27" s="26">
        <f t="shared" si="0"/>
        <v>4</v>
      </c>
    </row>
    <row r="28" spans="1:28" ht="14.25">
      <c r="A28" s="4" t="s">
        <v>8</v>
      </c>
      <c r="B28" s="5">
        <v>102</v>
      </c>
      <c r="C28" s="5">
        <v>0</v>
      </c>
      <c r="D28" s="5">
        <v>109</v>
      </c>
      <c r="E28" s="5">
        <v>1</v>
      </c>
      <c r="F28" s="5"/>
      <c r="G28" s="5"/>
      <c r="H28" s="5"/>
      <c r="I28" s="5"/>
      <c r="J28" s="5"/>
      <c r="K28" s="5"/>
      <c r="L28" s="5"/>
      <c r="M28" s="5"/>
      <c r="N28" s="5">
        <v>1</v>
      </c>
      <c r="O28" s="5"/>
      <c r="P28" s="5"/>
      <c r="Q28" s="5"/>
      <c r="R28" s="5">
        <v>1</v>
      </c>
      <c r="S28" s="5"/>
      <c r="T28" s="5"/>
      <c r="U28" s="5"/>
      <c r="V28" s="5"/>
      <c r="W28" s="5"/>
      <c r="X28" s="25"/>
      <c r="Y28" s="25"/>
      <c r="Z28" s="25"/>
      <c r="AA28" s="25"/>
      <c r="AB28" s="26">
        <f t="shared" si="0"/>
        <v>2</v>
      </c>
    </row>
    <row r="29" spans="1:28" ht="14.25">
      <c r="A29" s="4" t="s">
        <v>15</v>
      </c>
      <c r="B29" s="5">
        <v>127</v>
      </c>
      <c r="C29" s="5">
        <v>51</v>
      </c>
      <c r="D29" s="5">
        <v>136</v>
      </c>
      <c r="E29" s="5">
        <v>1</v>
      </c>
      <c r="F29" s="5"/>
      <c r="G29" s="5"/>
      <c r="H29" s="5"/>
      <c r="I29" s="5"/>
      <c r="J29" s="5"/>
      <c r="K29" s="5"/>
      <c r="L29" s="5"/>
      <c r="M29" s="5"/>
      <c r="N29" s="5"/>
      <c r="O29" s="5">
        <v>1</v>
      </c>
      <c r="P29" s="5">
        <v>1</v>
      </c>
      <c r="Q29" s="5"/>
      <c r="R29" s="5"/>
      <c r="S29" s="5"/>
      <c r="T29" s="5"/>
      <c r="U29" s="5"/>
      <c r="V29" s="5"/>
      <c r="W29" s="5"/>
      <c r="X29" s="25"/>
      <c r="Y29" s="25"/>
      <c r="Z29" s="25"/>
      <c r="AA29" s="25"/>
      <c r="AB29" s="26">
        <f t="shared" si="0"/>
        <v>2</v>
      </c>
    </row>
    <row r="30" spans="1:28" ht="14.25">
      <c r="A30" s="4" t="s">
        <v>13</v>
      </c>
      <c r="B30" s="5">
        <v>406</v>
      </c>
      <c r="C30" s="5">
        <v>45</v>
      </c>
      <c r="D30" s="5">
        <v>102</v>
      </c>
      <c r="E30" s="5">
        <v>1</v>
      </c>
      <c r="F30" s="5">
        <v>1</v>
      </c>
      <c r="G30" s="5"/>
      <c r="H30" s="5"/>
      <c r="I30" s="5"/>
      <c r="J30" s="5">
        <v>1</v>
      </c>
      <c r="K30" s="5">
        <v>1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25"/>
      <c r="Y30" s="25"/>
      <c r="Z30" s="25"/>
      <c r="AA30" s="25"/>
      <c r="AB30" s="26">
        <f t="shared" si="0"/>
        <v>3</v>
      </c>
    </row>
    <row r="31" spans="1:28" ht="14.25">
      <c r="A31" s="4" t="s">
        <v>30</v>
      </c>
      <c r="B31" s="5">
        <v>146</v>
      </c>
      <c r="C31" s="5">
        <v>39</v>
      </c>
      <c r="D31" s="5">
        <v>0</v>
      </c>
      <c r="E31" s="5">
        <v>1</v>
      </c>
      <c r="F31" s="5"/>
      <c r="G31" s="5"/>
      <c r="H31" s="5"/>
      <c r="I31" s="5">
        <v>1</v>
      </c>
      <c r="J31" s="5">
        <v>1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25"/>
      <c r="Y31" s="25"/>
      <c r="Z31" s="25"/>
      <c r="AA31" s="25"/>
      <c r="AB31" s="26">
        <f t="shared" si="0"/>
        <v>2</v>
      </c>
    </row>
    <row r="32" spans="1:28" ht="14.25">
      <c r="A32" s="4" t="s">
        <v>34</v>
      </c>
      <c r="B32" s="5">
        <v>118</v>
      </c>
      <c r="C32" s="5">
        <v>33</v>
      </c>
      <c r="D32" s="5">
        <v>19</v>
      </c>
      <c r="E32" s="5">
        <v>1</v>
      </c>
      <c r="F32" s="5"/>
      <c r="G32" s="5"/>
      <c r="H32" s="5"/>
      <c r="I32" s="5">
        <v>1</v>
      </c>
      <c r="J32" s="5">
        <v>1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25"/>
      <c r="Y32" s="25"/>
      <c r="Z32" s="25"/>
      <c r="AA32" s="25"/>
      <c r="AB32" s="26">
        <f t="shared" si="0"/>
        <v>2</v>
      </c>
    </row>
    <row r="33" spans="1:28" ht="14.25">
      <c r="A33" s="4" t="s">
        <v>17</v>
      </c>
      <c r="B33" s="5">
        <v>13</v>
      </c>
      <c r="C33" s="5">
        <v>5</v>
      </c>
      <c r="D33" s="5">
        <v>74</v>
      </c>
      <c r="E33" s="5">
        <v>1</v>
      </c>
      <c r="F33" s="5"/>
      <c r="G33" s="5"/>
      <c r="H33" s="5">
        <v>1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25"/>
      <c r="Y33" s="25"/>
      <c r="Z33" s="25"/>
      <c r="AA33" s="25"/>
      <c r="AB33" s="26">
        <f t="shared" si="0"/>
        <v>1</v>
      </c>
    </row>
    <row r="34" spans="1:28" ht="14.25">
      <c r="A34" s="4" t="s">
        <v>26</v>
      </c>
      <c r="B34" s="5">
        <v>69</v>
      </c>
      <c r="C34" s="5">
        <v>38</v>
      </c>
      <c r="D34" s="5">
        <v>87</v>
      </c>
      <c r="E34" s="5">
        <v>1</v>
      </c>
      <c r="F34" s="5"/>
      <c r="G34" s="5"/>
      <c r="H34" s="5"/>
      <c r="I34" s="5"/>
      <c r="J34" s="5">
        <v>1</v>
      </c>
      <c r="K34" s="5">
        <v>1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25"/>
      <c r="Y34" s="25"/>
      <c r="Z34" s="25"/>
      <c r="AA34" s="25"/>
      <c r="AB34" s="26">
        <f t="shared" si="0"/>
        <v>2</v>
      </c>
    </row>
    <row r="35" spans="1:28" ht="14.25">
      <c r="A35" s="36" t="s">
        <v>31</v>
      </c>
      <c r="B35" s="5">
        <v>36</v>
      </c>
      <c r="C35" s="5">
        <v>13</v>
      </c>
      <c r="D35" s="5">
        <v>0</v>
      </c>
      <c r="E35" s="5">
        <v>1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25"/>
      <c r="Y35" s="25"/>
      <c r="Z35" s="25"/>
      <c r="AA35" s="25"/>
      <c r="AB35" s="26">
        <f t="shared" si="0"/>
        <v>0</v>
      </c>
    </row>
    <row r="36" spans="1:28" ht="14.25">
      <c r="A36" s="4" t="s">
        <v>27</v>
      </c>
      <c r="B36" s="5">
        <v>24</v>
      </c>
      <c r="C36" s="5">
        <v>0</v>
      </c>
      <c r="D36" s="5">
        <v>0</v>
      </c>
      <c r="E36" s="5">
        <v>1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25"/>
      <c r="Y36" s="25"/>
      <c r="Z36" s="25"/>
      <c r="AA36" s="25"/>
      <c r="AB36" s="26">
        <f t="shared" si="0"/>
        <v>0</v>
      </c>
    </row>
    <row r="37" spans="1:28" ht="14.25">
      <c r="A37" s="4" t="s">
        <v>28</v>
      </c>
      <c r="B37" s="5">
        <v>13</v>
      </c>
      <c r="C37" s="5">
        <v>8</v>
      </c>
      <c r="D37" s="5">
        <v>29</v>
      </c>
      <c r="E37" s="5">
        <v>1</v>
      </c>
      <c r="F37" s="5"/>
      <c r="G37" s="5"/>
      <c r="H37" s="5">
        <v>1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25"/>
      <c r="Y37" s="25"/>
      <c r="Z37" s="25"/>
      <c r="AA37" s="25"/>
      <c r="AB37" s="26">
        <f t="shared" si="0"/>
        <v>1</v>
      </c>
    </row>
    <row r="38" spans="1:28" ht="14.25">
      <c r="A38" s="7" t="s">
        <v>35</v>
      </c>
      <c r="B38" s="5">
        <v>51</v>
      </c>
      <c r="C38" s="5">
        <v>0</v>
      </c>
      <c r="D38" s="8">
        <v>0</v>
      </c>
      <c r="E38" s="5">
        <v>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27"/>
      <c r="Y38" s="27"/>
      <c r="Z38" s="27"/>
      <c r="AA38" s="27"/>
      <c r="AB38" s="26">
        <f t="shared" si="0"/>
        <v>0</v>
      </c>
    </row>
    <row r="39" spans="1:28" ht="14.25">
      <c r="A39" s="7" t="s">
        <v>38</v>
      </c>
      <c r="B39" s="8">
        <v>16</v>
      </c>
      <c r="C39" s="8">
        <v>11</v>
      </c>
      <c r="D39" s="8">
        <v>0</v>
      </c>
      <c r="E39" s="5">
        <v>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27"/>
      <c r="Y39" s="27"/>
      <c r="Z39" s="27"/>
      <c r="AA39" s="27"/>
      <c r="AB39" s="26">
        <f t="shared" si="0"/>
        <v>0</v>
      </c>
    </row>
    <row r="40" spans="1:28" ht="14.25" customHeight="1">
      <c r="A40" s="29" t="s">
        <v>36</v>
      </c>
      <c r="B40" s="5">
        <v>52</v>
      </c>
      <c r="C40" s="5">
        <v>17</v>
      </c>
      <c r="D40" s="5">
        <v>0</v>
      </c>
      <c r="E40" s="5">
        <v>1</v>
      </c>
      <c r="F40" s="8"/>
      <c r="G40" s="8">
        <v>1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27"/>
      <c r="Y40" s="27"/>
      <c r="Z40" s="27"/>
      <c r="AA40" s="27"/>
      <c r="AB40" s="26">
        <f t="shared" si="0"/>
        <v>1</v>
      </c>
    </row>
    <row r="41" spans="1:28" ht="14.25">
      <c r="A41" s="4" t="s">
        <v>55</v>
      </c>
      <c r="B41" s="8">
        <v>59</v>
      </c>
      <c r="C41" s="8">
        <v>37</v>
      </c>
      <c r="D41" s="8">
        <v>37</v>
      </c>
      <c r="E41" s="5">
        <v>1</v>
      </c>
      <c r="F41" s="5"/>
      <c r="G41" s="5"/>
      <c r="H41" s="5"/>
      <c r="I41" s="5"/>
      <c r="J41" s="5">
        <v>1</v>
      </c>
      <c r="K41" s="5">
        <v>1</v>
      </c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25"/>
      <c r="Y41" s="25"/>
      <c r="Z41" s="25"/>
      <c r="AA41" s="25"/>
      <c r="AB41" s="26">
        <f t="shared" si="0"/>
        <v>2</v>
      </c>
    </row>
    <row r="42" spans="1:28" ht="14.25">
      <c r="A42" s="7" t="s">
        <v>56</v>
      </c>
      <c r="B42" s="8">
        <v>0</v>
      </c>
      <c r="C42" s="8">
        <v>5</v>
      </c>
      <c r="D42" s="8">
        <v>0</v>
      </c>
      <c r="E42" s="5">
        <v>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27"/>
      <c r="Y42" s="27"/>
      <c r="Z42" s="27"/>
      <c r="AA42" s="27"/>
      <c r="AB42" s="26">
        <f t="shared" si="0"/>
        <v>0</v>
      </c>
    </row>
    <row r="43" spans="1:28" ht="15" thickBot="1">
      <c r="A43" s="9" t="s">
        <v>29</v>
      </c>
      <c r="B43" s="10">
        <f>SUM(B9:B42)</f>
        <v>5807</v>
      </c>
      <c r="C43" s="10">
        <f>SUM(C9:C42)</f>
        <v>1941</v>
      </c>
      <c r="D43" s="10">
        <f>SUM(D9:D42)</f>
        <v>2582</v>
      </c>
      <c r="E43" s="34">
        <f>SUM(E9:E42)</f>
        <v>34</v>
      </c>
      <c r="F43" s="28">
        <f>SUM(F9:F42)</f>
        <v>7</v>
      </c>
      <c r="G43" s="28">
        <f aca="true" t="shared" si="1" ref="G43:Z43">SUM(G9:G42)</f>
        <v>7</v>
      </c>
      <c r="H43" s="28">
        <f t="shared" si="1"/>
        <v>2</v>
      </c>
      <c r="I43" s="28">
        <f t="shared" si="1"/>
        <v>9</v>
      </c>
      <c r="J43" s="28">
        <f t="shared" si="1"/>
        <v>16</v>
      </c>
      <c r="K43" s="28">
        <f t="shared" si="1"/>
        <v>7</v>
      </c>
      <c r="L43" s="28">
        <f t="shared" si="1"/>
        <v>1</v>
      </c>
      <c r="M43" s="28">
        <f t="shared" si="1"/>
        <v>0</v>
      </c>
      <c r="N43" s="28">
        <f t="shared" si="1"/>
        <v>1</v>
      </c>
      <c r="O43" s="28">
        <f t="shared" si="1"/>
        <v>1</v>
      </c>
      <c r="P43" s="28">
        <f t="shared" si="1"/>
        <v>2</v>
      </c>
      <c r="Q43" s="28">
        <f t="shared" si="1"/>
        <v>0</v>
      </c>
      <c r="R43" s="28">
        <f t="shared" si="1"/>
        <v>3</v>
      </c>
      <c r="S43" s="28">
        <f t="shared" si="1"/>
        <v>3</v>
      </c>
      <c r="T43" s="28">
        <f t="shared" si="1"/>
        <v>0</v>
      </c>
      <c r="U43" s="28">
        <f t="shared" si="1"/>
        <v>0</v>
      </c>
      <c r="V43" s="28">
        <f t="shared" si="1"/>
        <v>1</v>
      </c>
      <c r="W43" s="28">
        <f t="shared" si="1"/>
        <v>0</v>
      </c>
      <c r="X43" s="28">
        <f t="shared" si="1"/>
        <v>6</v>
      </c>
      <c r="Y43" s="28">
        <f t="shared" si="1"/>
        <v>2</v>
      </c>
      <c r="Z43" s="28">
        <f t="shared" si="1"/>
        <v>8</v>
      </c>
      <c r="AA43" s="46">
        <f>SUM(AA9:AA42)</f>
        <v>14</v>
      </c>
      <c r="AB43" s="30">
        <f>SUM(F43:AA43)</f>
        <v>90</v>
      </c>
    </row>
    <row r="44" spans="1:28" ht="36" customHeight="1">
      <c r="A44" s="72" t="s">
        <v>69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</row>
    <row r="45" spans="1:28" ht="31.5" customHeight="1">
      <c r="A45" s="74" t="s">
        <v>70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</row>
  </sheetData>
  <sheetProtection/>
  <mergeCells count="27">
    <mergeCell ref="Y5:AA5"/>
    <mergeCell ref="X4:AA4"/>
    <mergeCell ref="E4:E6"/>
    <mergeCell ref="B7:C7"/>
    <mergeCell ref="A2:AB3"/>
    <mergeCell ref="A4:A6"/>
    <mergeCell ref="B4:C6"/>
    <mergeCell ref="D4:D6"/>
    <mergeCell ref="AB4:AB6"/>
    <mergeCell ref="F5:K5"/>
    <mergeCell ref="L5:T5"/>
    <mergeCell ref="F4:W4"/>
    <mergeCell ref="A44:AB44"/>
    <mergeCell ref="A45:AB45"/>
    <mergeCell ref="F6:H6"/>
    <mergeCell ref="I6:K6"/>
    <mergeCell ref="L6:N6"/>
    <mergeCell ref="O6:Q6"/>
    <mergeCell ref="U5:W6"/>
    <mergeCell ref="X5:X6"/>
    <mergeCell ref="U7:W7"/>
    <mergeCell ref="R6:T6"/>
    <mergeCell ref="F7:H7"/>
    <mergeCell ref="I7:K7"/>
    <mergeCell ref="L7:N7"/>
    <mergeCell ref="O7:Q7"/>
    <mergeCell ref="R7:T7"/>
  </mergeCells>
  <printOptions/>
  <pageMargins left="0.75" right="0.75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yjsy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SuYY</dc:creator>
  <cp:keywords/>
  <dc:description/>
  <cp:lastModifiedBy>刘俊英(8025)</cp:lastModifiedBy>
  <cp:lastPrinted>2015-09-16T09:23:42Z</cp:lastPrinted>
  <dcterms:created xsi:type="dcterms:W3CDTF">2011-01-17T03:11:04Z</dcterms:created>
  <dcterms:modified xsi:type="dcterms:W3CDTF">2015-09-16T09:47:45Z</dcterms:modified>
  <cp:category/>
  <cp:version/>
  <cp:contentType/>
  <cp:contentStatus/>
</cp:coreProperties>
</file>